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RIOS\Documents\CRIOS\ESTADOS  FINANCIEROS 2019\"/>
    </mc:Choice>
  </mc:AlternateContent>
  <bookViews>
    <workbookView xWindow="-120" yWindow="-120" windowWidth="24240" windowHeight="13140" tabRatio="837"/>
  </bookViews>
  <sheets>
    <sheet name="Composición" sheetId="14" r:id="rId1"/>
    <sheet name="29.1" sheetId="15" r:id="rId2"/>
    <sheet name="29.2" sheetId="18" r:id="rId3"/>
    <sheet name="29.2.1" sheetId="25" r:id="rId4"/>
    <sheet name="29.3" sheetId="19" r:id="rId5"/>
    <sheet name="29.4" sheetId="20" r:id="rId6"/>
    <sheet name="29.5" sheetId="21" r:id="rId7"/>
    <sheet name="29.6" sheetId="22" r:id="rId8"/>
    <sheet name="29.7" sheetId="24" r:id="rId9"/>
  </sheets>
  <definedNames>
    <definedName name="_xlnm._FilterDatabase" localSheetId="5" hidden="1">'29.4'!$A$6:$F$88</definedName>
    <definedName name="_xlnm._FilterDatabase" localSheetId="6" hidden="1">'29.5'!$A$6:$F$25</definedName>
    <definedName name="_xlnm._FilterDatabase" localSheetId="8" hidden="1">'29.7'!$A$6:$F$218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25" l="1"/>
  <c r="D68" i="25"/>
  <c r="E66" i="25"/>
  <c r="E71" i="25"/>
  <c r="D71" i="25"/>
  <c r="D66" i="25"/>
  <c r="H18" i="15" l="1"/>
  <c r="G18" i="15"/>
  <c r="H8" i="15"/>
  <c r="G8" i="15"/>
  <c r="G7" i="15" l="1"/>
  <c r="H7" i="15"/>
  <c r="E83" i="25"/>
  <c r="D83" i="25"/>
  <c r="F90" i="25"/>
  <c r="F89" i="25"/>
  <c r="F88" i="25"/>
  <c r="F87" i="25"/>
  <c r="F86" i="25"/>
  <c r="F85" i="25"/>
  <c r="F84" i="25"/>
  <c r="E74" i="25"/>
  <c r="D74" i="25"/>
  <c r="E61" i="25"/>
  <c r="D61" i="25"/>
  <c r="E51" i="25"/>
  <c r="D51" i="25"/>
  <c r="F81" i="25"/>
  <c r="F80" i="25"/>
  <c r="F79" i="25"/>
  <c r="F78" i="25"/>
  <c r="F77" i="25"/>
  <c r="F76" i="25"/>
  <c r="F75" i="25"/>
  <c r="F82" i="25"/>
  <c r="F65" i="25"/>
  <c r="F64" i="25"/>
  <c r="F63" i="25"/>
  <c r="F62" i="25"/>
  <c r="F60" i="25"/>
  <c r="F59" i="25"/>
  <c r="F58" i="25"/>
  <c r="F57" i="25"/>
  <c r="F56" i="25"/>
  <c r="F55" i="25"/>
  <c r="F54" i="25"/>
  <c r="F53" i="25"/>
  <c r="F52" i="25"/>
  <c r="E48" i="25"/>
  <c r="D48" i="25"/>
  <c r="F50" i="25"/>
  <c r="F49" i="25"/>
  <c r="E37" i="25"/>
  <c r="D37" i="25"/>
  <c r="F44" i="25"/>
  <c r="F43" i="25"/>
  <c r="F42" i="25"/>
  <c r="F41" i="25"/>
  <c r="F40" i="25"/>
  <c r="F39" i="25"/>
  <c r="F38" i="25"/>
  <c r="F45" i="25"/>
  <c r="E28" i="25"/>
  <c r="D28" i="25"/>
  <c r="F36" i="25"/>
  <c r="F35" i="25"/>
  <c r="F34" i="25"/>
  <c r="F33" i="25"/>
  <c r="F32" i="25"/>
  <c r="F31" i="25"/>
  <c r="F30" i="25"/>
  <c r="F29" i="25"/>
  <c r="E25" i="25"/>
  <c r="D25" i="25"/>
  <c r="F27" i="25"/>
  <c r="F26" i="25"/>
  <c r="E16" i="25"/>
  <c r="D16" i="25"/>
  <c r="F19" i="25"/>
  <c r="F18" i="25"/>
  <c r="F22" i="25"/>
  <c r="F21" i="25"/>
  <c r="F20" i="25"/>
  <c r="F23" i="25"/>
  <c r="F24" i="25"/>
  <c r="F17" i="25"/>
  <c r="F15" i="25"/>
  <c r="F14" i="25"/>
  <c r="F13" i="25"/>
  <c r="F12" i="25"/>
  <c r="F11" i="25"/>
  <c r="F10" i="25"/>
  <c r="E9" i="25"/>
  <c r="D9" i="25"/>
  <c r="F25" i="25" l="1"/>
  <c r="F48" i="25"/>
  <c r="F61" i="25"/>
  <c r="F51" i="25"/>
  <c r="D8" i="25"/>
  <c r="F28" i="25"/>
  <c r="F83" i="25"/>
  <c r="E8" i="25"/>
  <c r="F74" i="25"/>
  <c r="F37" i="25"/>
  <c r="F16" i="25"/>
  <c r="F9" i="25"/>
  <c r="F8" i="25" l="1"/>
  <c r="F205" i="24"/>
  <c r="F204" i="24"/>
  <c r="F203" i="24"/>
  <c r="F208" i="24"/>
  <c r="F207" i="24"/>
  <c r="F206" i="24"/>
  <c r="F211" i="24"/>
  <c r="F210" i="24"/>
  <c r="F209" i="24"/>
  <c r="F218" i="24"/>
  <c r="F217" i="24"/>
  <c r="E216" i="24"/>
  <c r="D216" i="24"/>
  <c r="F215" i="24"/>
  <c r="F214" i="24"/>
  <c r="F213" i="24"/>
  <c r="F212" i="24"/>
  <c r="F202" i="24"/>
  <c r="E201" i="24"/>
  <c r="D201" i="24"/>
  <c r="F200" i="24"/>
  <c r="F199" i="24"/>
  <c r="F198" i="24"/>
  <c r="F197" i="24"/>
  <c r="F196" i="24"/>
  <c r="E195" i="24"/>
  <c r="D195" i="24"/>
  <c r="F148" i="24"/>
  <c r="F147" i="24"/>
  <c r="F146" i="24"/>
  <c r="F145" i="24"/>
  <c r="F144" i="24"/>
  <c r="F143" i="24"/>
  <c r="F142" i="24"/>
  <c r="F141" i="24"/>
  <c r="F140" i="24"/>
  <c r="F139" i="24"/>
  <c r="F158" i="24"/>
  <c r="F157" i="24"/>
  <c r="F156" i="24"/>
  <c r="F155" i="24"/>
  <c r="F154" i="24"/>
  <c r="F153" i="24"/>
  <c r="F152" i="24"/>
  <c r="F151" i="24"/>
  <c r="F150" i="24"/>
  <c r="F149" i="24"/>
  <c r="F168" i="24"/>
  <c r="F167" i="24"/>
  <c r="F166" i="24"/>
  <c r="F165" i="24"/>
  <c r="F164" i="24"/>
  <c r="F163" i="24"/>
  <c r="F162" i="24"/>
  <c r="F161" i="24"/>
  <c r="F160" i="24"/>
  <c r="F159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38" i="24"/>
  <c r="E137" i="24"/>
  <c r="D137" i="24"/>
  <c r="F119" i="24"/>
  <c r="F118" i="24"/>
  <c r="F117" i="24"/>
  <c r="F116" i="24"/>
  <c r="F115" i="24"/>
  <c r="F114" i="24"/>
  <c r="F113" i="24"/>
  <c r="F112" i="24"/>
  <c r="F111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0" i="24"/>
  <c r="E109" i="24"/>
  <c r="D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E90" i="24"/>
  <c r="D90" i="24"/>
  <c r="F29" i="24"/>
  <c r="F28" i="24"/>
  <c r="F27" i="24"/>
  <c r="F26" i="24"/>
  <c r="F25" i="24"/>
  <c r="F34" i="24"/>
  <c r="F33" i="24"/>
  <c r="F32" i="24"/>
  <c r="F31" i="24"/>
  <c r="F30" i="24"/>
  <c r="F39" i="24"/>
  <c r="F38" i="24"/>
  <c r="F37" i="24"/>
  <c r="F36" i="24"/>
  <c r="F35" i="24"/>
  <c r="F44" i="24"/>
  <c r="F43" i="24"/>
  <c r="F42" i="24"/>
  <c r="F41" i="24"/>
  <c r="F40" i="24"/>
  <c r="F49" i="24"/>
  <c r="F48" i="24"/>
  <c r="F47" i="24"/>
  <c r="F46" i="24"/>
  <c r="F45" i="24"/>
  <c r="F54" i="24"/>
  <c r="F53" i="24"/>
  <c r="F52" i="24"/>
  <c r="F51" i="24"/>
  <c r="F50" i="24"/>
  <c r="F56" i="24"/>
  <c r="F55" i="24"/>
  <c r="F22" i="24"/>
  <c r="F21" i="24"/>
  <c r="F20" i="24"/>
  <c r="F19" i="24"/>
  <c r="F89" i="24"/>
  <c r="F88" i="24"/>
  <c r="E87" i="24"/>
  <c r="D87" i="24"/>
  <c r="F86" i="24"/>
  <c r="F85" i="24"/>
  <c r="F84" i="24"/>
  <c r="F83" i="24"/>
  <c r="E82" i="24"/>
  <c r="D82" i="24"/>
  <c r="F81" i="24"/>
  <c r="F80" i="24"/>
  <c r="E79" i="24"/>
  <c r="D79" i="24"/>
  <c r="F78" i="24"/>
  <c r="F77" i="24"/>
  <c r="F76" i="24"/>
  <c r="F75" i="24"/>
  <c r="E74" i="24"/>
  <c r="D74" i="24"/>
  <c r="F73" i="24"/>
  <c r="F72" i="24"/>
  <c r="F71" i="24"/>
  <c r="F70" i="24"/>
  <c r="E69" i="24"/>
  <c r="D69" i="24"/>
  <c r="F68" i="24"/>
  <c r="F67" i="24"/>
  <c r="F66" i="24"/>
  <c r="F65" i="24"/>
  <c r="E64" i="24"/>
  <c r="D64" i="24"/>
  <c r="F63" i="24"/>
  <c r="F62" i="24"/>
  <c r="F61" i="24"/>
  <c r="F60" i="24"/>
  <c r="F59" i="24"/>
  <c r="F58" i="24"/>
  <c r="F57" i="24"/>
  <c r="F24" i="24"/>
  <c r="E23" i="24"/>
  <c r="D23" i="24"/>
  <c r="F18" i="24"/>
  <c r="F17" i="24"/>
  <c r="F16" i="24"/>
  <c r="F15" i="24"/>
  <c r="E14" i="24"/>
  <c r="D14" i="24"/>
  <c r="F13" i="24"/>
  <c r="F12" i="24"/>
  <c r="F11" i="24"/>
  <c r="F10" i="24"/>
  <c r="F9" i="24"/>
  <c r="E8" i="24"/>
  <c r="D8" i="24"/>
  <c r="E7" i="24" l="1"/>
  <c r="D7" i="24"/>
  <c r="F216" i="24"/>
  <c r="F201" i="24"/>
  <c r="F195" i="24"/>
  <c r="F137" i="24"/>
  <c r="F109" i="24"/>
  <c r="F90" i="24"/>
  <c r="F8" i="24"/>
  <c r="F74" i="24"/>
  <c r="F87" i="24"/>
  <c r="F69" i="24"/>
  <c r="F79" i="24"/>
  <c r="F23" i="24"/>
  <c r="F14" i="24"/>
  <c r="F82" i="24"/>
  <c r="F64" i="24"/>
  <c r="F7" i="24" l="1"/>
  <c r="F17" i="22" l="1"/>
  <c r="F18" i="22"/>
  <c r="F19" i="22"/>
  <c r="F20" i="22"/>
  <c r="F21" i="22"/>
  <c r="F22" i="22"/>
  <c r="F23" i="22"/>
  <c r="F16" i="22"/>
  <c r="E15" i="22"/>
  <c r="D15" i="22"/>
  <c r="F14" i="22"/>
  <c r="F13" i="22"/>
  <c r="E12" i="22"/>
  <c r="D12" i="22"/>
  <c r="F11" i="22"/>
  <c r="F10" i="22"/>
  <c r="F9" i="22"/>
  <c r="E8" i="22"/>
  <c r="D8" i="22"/>
  <c r="F13" i="21"/>
  <c r="F12" i="21"/>
  <c r="F11" i="21"/>
  <c r="F16" i="21"/>
  <c r="F15" i="21"/>
  <c r="F14" i="21"/>
  <c r="F25" i="21"/>
  <c r="F24" i="21"/>
  <c r="F23" i="21"/>
  <c r="F22" i="21"/>
  <c r="F21" i="21"/>
  <c r="F20" i="21"/>
  <c r="F19" i="21"/>
  <c r="F18" i="21"/>
  <c r="E17" i="21"/>
  <c r="D17" i="21"/>
  <c r="F10" i="21"/>
  <c r="F9" i="21"/>
  <c r="E8" i="21"/>
  <c r="D8" i="21"/>
  <c r="F85" i="20"/>
  <c r="F84" i="20"/>
  <c r="F83" i="20"/>
  <c r="F82" i="20"/>
  <c r="F88" i="20"/>
  <c r="F87" i="20"/>
  <c r="F86" i="20"/>
  <c r="F81" i="20"/>
  <c r="E80" i="20"/>
  <c r="D80" i="20"/>
  <c r="F75" i="20"/>
  <c r="F74" i="20"/>
  <c r="F73" i="20"/>
  <c r="F79" i="20"/>
  <c r="F78" i="20"/>
  <c r="F77" i="20"/>
  <c r="F76" i="20"/>
  <c r="F72" i="20"/>
  <c r="E71" i="20"/>
  <c r="D71" i="20"/>
  <c r="F70" i="20"/>
  <c r="F69" i="20"/>
  <c r="F68" i="20"/>
  <c r="F67" i="20"/>
  <c r="F66" i="20"/>
  <c r="F65" i="20"/>
  <c r="F64" i="20"/>
  <c r="F63" i="20"/>
  <c r="E62" i="20"/>
  <c r="D62" i="20"/>
  <c r="F61" i="20"/>
  <c r="F60" i="20"/>
  <c r="F59" i="20"/>
  <c r="F58" i="20"/>
  <c r="F57" i="20"/>
  <c r="F56" i="20"/>
  <c r="F55" i="20"/>
  <c r="F54" i="20"/>
  <c r="E53" i="20"/>
  <c r="D53" i="20"/>
  <c r="F28" i="20"/>
  <c r="F29" i="20"/>
  <c r="F30" i="20"/>
  <c r="F31" i="20"/>
  <c r="F32" i="20"/>
  <c r="F33" i="20"/>
  <c r="E26" i="20"/>
  <c r="D26" i="20"/>
  <c r="F27" i="20"/>
  <c r="F25" i="20"/>
  <c r="F24" i="20"/>
  <c r="F23" i="20"/>
  <c r="F52" i="20"/>
  <c r="F51" i="20"/>
  <c r="F50" i="20"/>
  <c r="F49" i="20"/>
  <c r="F48" i="20"/>
  <c r="F47" i="20"/>
  <c r="F46" i="20"/>
  <c r="F45" i="20"/>
  <c r="E44" i="20"/>
  <c r="D44" i="20"/>
  <c r="F43" i="20"/>
  <c r="F42" i="20"/>
  <c r="F41" i="20"/>
  <c r="F40" i="20"/>
  <c r="F39" i="20"/>
  <c r="F38" i="20"/>
  <c r="F37" i="20"/>
  <c r="F36" i="20"/>
  <c r="E35" i="20"/>
  <c r="D35" i="20"/>
  <c r="F34" i="20"/>
  <c r="F22" i="20"/>
  <c r="F21" i="20"/>
  <c r="F20" i="20"/>
  <c r="F19" i="20"/>
  <c r="F18" i="20"/>
  <c r="E17" i="20"/>
  <c r="D17" i="20"/>
  <c r="F16" i="20"/>
  <c r="F15" i="20"/>
  <c r="F14" i="20"/>
  <c r="F13" i="20"/>
  <c r="F12" i="20"/>
  <c r="F11" i="20"/>
  <c r="F10" i="20"/>
  <c r="F9" i="20"/>
  <c r="E8" i="20"/>
  <c r="D8" i="20"/>
  <c r="F45" i="19"/>
  <c r="F44" i="19"/>
  <c r="F43" i="19"/>
  <c r="F42" i="19"/>
  <c r="F41" i="19"/>
  <c r="F40" i="19"/>
  <c r="F39" i="19"/>
  <c r="E38" i="19"/>
  <c r="D38" i="19"/>
  <c r="F31" i="19"/>
  <c r="F32" i="19"/>
  <c r="F33" i="19"/>
  <c r="F34" i="19"/>
  <c r="F35" i="19"/>
  <c r="F36" i="19"/>
  <c r="F37" i="19"/>
  <c r="F21" i="19"/>
  <c r="F20" i="19"/>
  <c r="F23" i="19"/>
  <c r="F22" i="19"/>
  <c r="F25" i="19"/>
  <c r="F24" i="19"/>
  <c r="F30" i="19"/>
  <c r="E29" i="19"/>
  <c r="D29" i="19"/>
  <c r="F28" i="19"/>
  <c r="E27" i="19"/>
  <c r="D27" i="19"/>
  <c r="F26" i="19"/>
  <c r="F19" i="19"/>
  <c r="E18" i="19"/>
  <c r="D18" i="19"/>
  <c r="F17" i="19"/>
  <c r="F16" i="19"/>
  <c r="F15" i="19"/>
  <c r="F14" i="19"/>
  <c r="F13" i="19"/>
  <c r="F12" i="19"/>
  <c r="F11" i="19"/>
  <c r="F10" i="19"/>
  <c r="F9" i="19"/>
  <c r="E8" i="19"/>
  <c r="D8" i="19"/>
  <c r="F31" i="18"/>
  <c r="F30" i="18"/>
  <c r="F29" i="18"/>
  <c r="F27" i="18"/>
  <c r="F26" i="18"/>
  <c r="F24" i="18"/>
  <c r="F23" i="18"/>
  <c r="F22" i="18"/>
  <c r="F21" i="18"/>
  <c r="F20" i="18"/>
  <c r="F18" i="18"/>
  <c r="F17" i="18"/>
  <c r="F16" i="18"/>
  <c r="F15" i="18"/>
  <c r="F14" i="18"/>
  <c r="F13" i="18"/>
  <c r="F12" i="18"/>
  <c r="F11" i="18"/>
  <c r="F10" i="18"/>
  <c r="F9" i="18"/>
  <c r="E8" i="18"/>
  <c r="D8" i="18"/>
  <c r="E19" i="18"/>
  <c r="D19" i="18"/>
  <c r="E28" i="18"/>
  <c r="D28" i="18"/>
  <c r="D7" i="22" l="1"/>
  <c r="F19" i="18"/>
  <c r="F38" i="19"/>
  <c r="E7" i="22"/>
  <c r="F12" i="22"/>
  <c r="F17" i="21"/>
  <c r="D7" i="21"/>
  <c r="E7" i="21"/>
  <c r="F53" i="20"/>
  <c r="E7" i="20"/>
  <c r="D7" i="20"/>
  <c r="F62" i="20"/>
  <c r="E7" i="19"/>
  <c r="D7" i="19"/>
  <c r="F8" i="18"/>
  <c r="F28" i="18"/>
  <c r="F15" i="22"/>
  <c r="F8" i="22"/>
  <c r="F8" i="21"/>
  <c r="F7" i="21" s="1"/>
  <c r="F80" i="20"/>
  <c r="F71" i="20"/>
  <c r="F35" i="20"/>
  <c r="F26" i="20"/>
  <c r="F8" i="20"/>
  <c r="F44" i="20"/>
  <c r="F17" i="20"/>
  <c r="F18" i="19"/>
  <c r="F27" i="19"/>
  <c r="F8" i="19"/>
  <c r="F29" i="19"/>
  <c r="F11" i="15"/>
  <c r="F10" i="15"/>
  <c r="F21" i="15"/>
  <c r="F22" i="15"/>
  <c r="F10" i="14"/>
  <c r="F11" i="14"/>
  <c r="F7" i="20" l="1"/>
  <c r="F7" i="19"/>
  <c r="F7" i="22"/>
  <c r="F23" i="15"/>
  <c r="F20" i="15"/>
  <c r="F9" i="14"/>
  <c r="F26" i="15" l="1"/>
  <c r="F25" i="15"/>
  <c r="E18" i="15"/>
  <c r="F17" i="15"/>
  <c r="F16" i="15"/>
  <c r="F15" i="15"/>
  <c r="F14" i="15"/>
  <c r="F13" i="15"/>
  <c r="F12" i="15"/>
  <c r="F9" i="15"/>
  <c r="E8" i="15"/>
  <c r="E7" i="15" s="1"/>
  <c r="E6" i="14"/>
  <c r="D6" i="14"/>
  <c r="D18" i="15" l="1"/>
  <c r="F24" i="15"/>
  <c r="F19" i="15"/>
  <c r="D8" i="15"/>
  <c r="F14" i="14"/>
  <c r="F12" i="14"/>
  <c r="F8" i="14"/>
  <c r="D7" i="15" l="1"/>
  <c r="F18" i="15"/>
  <c r="F8" i="15"/>
  <c r="F13" i="14"/>
  <c r="F7" i="15" l="1"/>
  <c r="F7" i="14"/>
  <c r="F6" i="14" s="1"/>
  <c r="E25" i="18" l="1"/>
  <c r="E7" i="18" s="1"/>
  <c r="D25" i="18"/>
  <c r="D7" i="18" s="1"/>
  <c r="F25" i="18" l="1"/>
  <c r="F7" i="18"/>
</calcChain>
</file>

<file path=xl/sharedStrings.xml><?xml version="1.0" encoding="utf-8"?>
<sst xmlns="http://schemas.openxmlformats.org/spreadsheetml/2006/main" count="1634" uniqueCount="899">
  <si>
    <t>NAT</t>
  </si>
  <si>
    <t>CONCEPTO</t>
  </si>
  <si>
    <t>NOTA</t>
  </si>
  <si>
    <t>CÓDIGO CONTABLE</t>
  </si>
  <si>
    <t>VARIACIÓN</t>
  </si>
  <si>
    <t>DESCRIPCIÓN</t>
  </si>
  <si>
    <t>COMPOSICIÓN</t>
  </si>
  <si>
    <t>Transferencias y subvenciones</t>
  </si>
  <si>
    <t>Operaciones interinstitucionales</t>
  </si>
  <si>
    <t>Anexo</t>
  </si>
  <si>
    <t>Aportes sobre la nómina</t>
  </si>
  <si>
    <t>Recursos destinados a la financiación del sistema general de seguridad social en salud</t>
  </si>
  <si>
    <t>Db</t>
  </si>
  <si>
    <t>GASTOS</t>
  </si>
  <si>
    <t>5.1</t>
  </si>
  <si>
    <t>5.2</t>
  </si>
  <si>
    <t>5.3</t>
  </si>
  <si>
    <t>5.4</t>
  </si>
  <si>
    <t>5.5</t>
  </si>
  <si>
    <t>5.6</t>
  </si>
  <si>
    <t>5.7</t>
  </si>
  <si>
    <t>5.8</t>
  </si>
  <si>
    <t>De administración y operación</t>
  </si>
  <si>
    <t>De ventas</t>
  </si>
  <si>
    <t>Deterioro, depreciaciones, amortizaciones y provisiones</t>
  </si>
  <si>
    <t>Gasto público social</t>
  </si>
  <si>
    <t xml:space="preserve">De actividades y/o servicios especializados </t>
  </si>
  <si>
    <t>Otros gastos</t>
  </si>
  <si>
    <t>GASTOS DE ADMINISTRACIÓN, DE OPERACIÓN Y DE VENTAS</t>
  </si>
  <si>
    <t>5.1.01</t>
  </si>
  <si>
    <t>5.1.02</t>
  </si>
  <si>
    <t>5.1.03</t>
  </si>
  <si>
    <t>5.1.04</t>
  </si>
  <si>
    <t>5.1.07</t>
  </si>
  <si>
    <t>5.1.08</t>
  </si>
  <si>
    <t>5.1.11</t>
  </si>
  <si>
    <t>5.1.20</t>
  </si>
  <si>
    <t>5.1.22</t>
  </si>
  <si>
    <t>5.2.02</t>
  </si>
  <si>
    <t>5.2.03</t>
  </si>
  <si>
    <t>5.2.04</t>
  </si>
  <si>
    <t>5.2.07</t>
  </si>
  <si>
    <t>5.2.08</t>
  </si>
  <si>
    <t>5.2.11</t>
  </si>
  <si>
    <t>5.2.12</t>
  </si>
  <si>
    <t>5.2.20</t>
  </si>
  <si>
    <t>Sueldos y salarios</t>
  </si>
  <si>
    <t>Contribuciones imputadas</t>
  </si>
  <si>
    <t>Contribuciones efectivas</t>
  </si>
  <si>
    <t>Prestaciones sociales</t>
  </si>
  <si>
    <t>Generales</t>
  </si>
  <si>
    <t>Gastos de personal diversos</t>
  </si>
  <si>
    <t>Impuestos, contribuciones y tasas</t>
  </si>
  <si>
    <t>De Ventas</t>
  </si>
  <si>
    <t>De Administración y Operación</t>
  </si>
  <si>
    <t>SALDOS A CORTES DE VIGENCIA</t>
  </si>
  <si>
    <t>VALOR VARIACIÓN</t>
  </si>
  <si>
    <t>DETERIORO, DEPRECIACIONES, AMORTIZACIONES Y PROVISIONES</t>
  </si>
  <si>
    <t>5.3.46</t>
  </si>
  <si>
    <t>5.3.47</t>
  </si>
  <si>
    <t>5.3.49</t>
  </si>
  <si>
    <t>5.3.50</t>
  </si>
  <si>
    <t>5.3.51</t>
  </si>
  <si>
    <t>5.3.55</t>
  </si>
  <si>
    <t>5.3.57</t>
  </si>
  <si>
    <t>5.3.59</t>
  </si>
  <si>
    <t>5.3.60</t>
  </si>
  <si>
    <t>5.3.62</t>
  </si>
  <si>
    <t>5.3.63</t>
  </si>
  <si>
    <t>5.3.64</t>
  </si>
  <si>
    <t>5.3.65</t>
  </si>
  <si>
    <t>5.3.66</t>
  </si>
  <si>
    <t>5.3.68</t>
  </si>
  <si>
    <t>5.3.69</t>
  </si>
  <si>
    <t>5.3.73</t>
  </si>
  <si>
    <t>5.3.74</t>
  </si>
  <si>
    <t>5.3.75</t>
  </si>
  <si>
    <t>5.3.76</t>
  </si>
  <si>
    <t>DETERIORO</t>
  </si>
  <si>
    <t>DEPRECIACIÓN</t>
  </si>
  <si>
    <t>AMORTIZACIÓN</t>
  </si>
  <si>
    <t>PROVISIÓN</t>
  </si>
  <si>
    <t>De inversiones</t>
  </si>
  <si>
    <t>De cuentas por cobrar</t>
  </si>
  <si>
    <t>De préstamos por cobrar</t>
  </si>
  <si>
    <t>De inventarios</t>
  </si>
  <si>
    <t>De propiedades, planta y equipo</t>
  </si>
  <si>
    <t>De propiedades de inversión</t>
  </si>
  <si>
    <t>De activos intangibles</t>
  </si>
  <si>
    <t>De activos biológicos al costo</t>
  </si>
  <si>
    <t>De bienes de uso público</t>
  </si>
  <si>
    <t>De bienes de uso público- concesiones</t>
  </si>
  <si>
    <t>De bienes de uso público en servicio</t>
  </si>
  <si>
    <t>De restauraciones de bienes históricos y culturales</t>
  </si>
  <si>
    <t>De bienes de uso público en servicio- concesiones</t>
  </si>
  <si>
    <t>De litigios y demandas</t>
  </si>
  <si>
    <t>Por garantías</t>
  </si>
  <si>
    <t>Provisiones diversas</t>
  </si>
  <si>
    <t>5.4.08</t>
  </si>
  <si>
    <t>5.4.08.17</t>
  </si>
  <si>
    <t>TRANSFERENCIAS Y SUBVENCIONES</t>
  </si>
  <si>
    <t>SISTEMA GENERAL DE PARTICIPACIONES</t>
  </si>
  <si>
    <t>Participación para salud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</si>
  <si>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</si>
  <si>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</si>
  <si>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</si>
  <si>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</si>
  <si>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</si>
  <si>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</si>
  <si>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</si>
  <si>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</si>
  <si>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>Participación para educación</t>
  </si>
  <si>
    <t>Participación para propósito general</t>
  </si>
  <si>
    <t>Participación para pensiones - fondo nacional de pensiones de las entidades territoriales</t>
  </si>
  <si>
    <t>Programas de alimentación escolar</t>
  </si>
  <si>
    <t>Municipios y distritos con ribera sobre el río grande de la magdalena</t>
  </si>
  <si>
    <t>Resguardos indígenas</t>
  </si>
  <si>
    <t>Participación para agua potable y saneamiento básico</t>
  </si>
  <si>
    <t>Atención integral a la primera infancia</t>
  </si>
  <si>
    <t>5.4.13</t>
  </si>
  <si>
    <t>5.4.13.01</t>
  </si>
  <si>
    <t>5.4.13.02</t>
  </si>
  <si>
    <t>5.4.13.03</t>
  </si>
  <si>
    <t>5.4.13.04</t>
  </si>
  <si>
    <t>5.4.13.05</t>
  </si>
  <si>
    <t>5.4.13.06</t>
  </si>
  <si>
    <t>5.4.13.07</t>
  </si>
  <si>
    <t>SISTEMA GENERAL DE REGALÍAS</t>
  </si>
  <si>
    <t>Asignaciones directas</t>
  </si>
  <si>
    <t>Para proyectos de desarrollo regional</t>
  </si>
  <si>
    <t>Para proyectos de compensación regional</t>
  </si>
  <si>
    <t>Para ahorro pensional territorial</t>
  </si>
  <si>
    <t>Para proyectos de inversión de los municipios ribereños del río grande de la magdalena y canal del dique</t>
  </si>
  <si>
    <t>Para fiscalización del sistema general de regalías</t>
  </si>
  <si>
    <t>Para proyectos de ciencia, tecnología e innovación</t>
  </si>
  <si>
    <t>5.4.21</t>
  </si>
  <si>
    <t>5.4.21.04</t>
  </si>
  <si>
    <t>SISTEMA GENERAL DE SEGURIDAD SOCIAL EN SALUD</t>
  </si>
  <si>
    <t>Recursos para la financiación del sistema general de seguridad social en salud</t>
  </si>
  <si>
    <t>5.4.23</t>
  </si>
  <si>
    <t>5.4.23.01</t>
  </si>
  <si>
    <t>5.4.23.02</t>
  </si>
  <si>
    <t>5.4.23.03</t>
  </si>
  <si>
    <t>5.4.23.04</t>
  </si>
  <si>
    <t>5.4.23.05</t>
  </si>
  <si>
    <t>5.4.23.06</t>
  </si>
  <si>
    <t>5.4.23.07</t>
  </si>
  <si>
    <t>OTRAS TRANSFERENCIAS</t>
  </si>
  <si>
    <t>Para pago de pensiones y/o cesantías</t>
  </si>
  <si>
    <t>Para proyectos de inversión</t>
  </si>
  <si>
    <t>Para gastos de funcionamiento</t>
  </si>
  <si>
    <t>Para programas de salud</t>
  </si>
  <si>
    <t>Para programas de educación</t>
  </si>
  <si>
    <t>Transferencia por condonación de deudas</t>
  </si>
  <si>
    <t>Bienes entregados sin contraprestación</t>
  </si>
  <si>
    <t>5.4.24</t>
  </si>
  <si>
    <t>5.4.24.01</t>
  </si>
  <si>
    <t>5.4.24.02</t>
  </si>
  <si>
    <t>5.4.24.03</t>
  </si>
  <si>
    <t>5.4.24.05</t>
  </si>
  <si>
    <t>5.4.24.06</t>
  </si>
  <si>
    <t>5.4.24.07</t>
  </si>
  <si>
    <t>SUBVENCIONES</t>
  </si>
  <si>
    <t>Subvención por préstamos con tasa de interés cero</t>
  </si>
  <si>
    <t>Subvención por préstamos con tasas de interés inferiores a las del mercado</t>
  </si>
  <si>
    <t>Subvención por condonación de deudas</t>
  </si>
  <si>
    <t>Subvención por recursos transferidos a las empresas públicas</t>
  </si>
  <si>
    <t>Subvención por programas con el sector financiero</t>
  </si>
  <si>
    <t>GASTO PÚBLICO SOCIAL</t>
  </si>
  <si>
    <t>5.5.01</t>
  </si>
  <si>
    <t>5.5.01.01</t>
  </si>
  <si>
    <t>5.5.01.02</t>
  </si>
  <si>
    <t>5.5.01.03</t>
  </si>
  <si>
    <t>5.5.01.04</t>
  </si>
  <si>
    <t>5.5.01.05</t>
  </si>
  <si>
    <t>5.5.01.06</t>
  </si>
  <si>
    <t>5.5.01.07</t>
  </si>
  <si>
    <t>5.5.01.08</t>
  </si>
  <si>
    <t>EDUCACIÓN</t>
  </si>
  <si>
    <t>Asignación de bienes y servicios</t>
  </si>
  <si>
    <t>5.5.02</t>
  </si>
  <si>
    <t>5.5.02.01</t>
  </si>
  <si>
    <t>5.5.02.02</t>
  </si>
  <si>
    <t>5.5.02.03</t>
  </si>
  <si>
    <t>5.5.02.04</t>
  </si>
  <si>
    <t>5.5.02.05</t>
  </si>
  <si>
    <t>5.5.02.06</t>
  </si>
  <si>
    <t>5.5.02.07</t>
  </si>
  <si>
    <t>SALUD</t>
  </si>
  <si>
    <t>Condonación servicios de salud a vinculados</t>
  </si>
  <si>
    <t>5.5.03</t>
  </si>
  <si>
    <t>5.5.03.01</t>
  </si>
  <si>
    <t>5.5.03.02</t>
  </si>
  <si>
    <t>5.5.03.03</t>
  </si>
  <si>
    <t>5.5.03.04</t>
  </si>
  <si>
    <t>5.5.03.05</t>
  </si>
  <si>
    <t>5.5.03.06</t>
  </si>
  <si>
    <t>5.5.03.07</t>
  </si>
  <si>
    <t>5.5.03.08</t>
  </si>
  <si>
    <t>AGUA POTABLE Y SANEAMIENTO BÁSICO</t>
  </si>
  <si>
    <t>5.5.04</t>
  </si>
  <si>
    <t>5.5.04.01</t>
  </si>
  <si>
    <t>5.5.04.02</t>
  </si>
  <si>
    <t>5.5.04.03</t>
  </si>
  <si>
    <t>5.5.04.04</t>
  </si>
  <si>
    <t>5.5.04.05</t>
  </si>
  <si>
    <t>5.5.04.06</t>
  </si>
  <si>
    <t>5.5.04.07</t>
  </si>
  <si>
    <t>5.5.04.08</t>
  </si>
  <si>
    <t>VIVIENDA</t>
  </si>
  <si>
    <t>5.5.05</t>
  </si>
  <si>
    <t>5.5.05.01</t>
  </si>
  <si>
    <t>5.5.05.02</t>
  </si>
  <si>
    <t>5.5.05.03</t>
  </si>
  <si>
    <t>5.5.05.04</t>
  </si>
  <si>
    <t>5.5.05.05</t>
  </si>
  <si>
    <t>5.5.05.06</t>
  </si>
  <si>
    <t>5.5.05.07</t>
  </si>
  <si>
    <t>5.5.05.08</t>
  </si>
  <si>
    <t>RECREACIÓN Y DEPORTE</t>
  </si>
  <si>
    <t>5.5.06</t>
  </si>
  <si>
    <t>5.5.06.01</t>
  </si>
  <si>
    <t>5.5.06.02</t>
  </si>
  <si>
    <t>5.5.06.03</t>
  </si>
  <si>
    <t>5.5.06.04</t>
  </si>
  <si>
    <t>5.5.06.05</t>
  </si>
  <si>
    <t>5.5.06.06</t>
  </si>
  <si>
    <t>5.5.06.07</t>
  </si>
  <si>
    <t>5.5.06.08</t>
  </si>
  <si>
    <t>CULTURA</t>
  </si>
  <si>
    <t>5.5.07</t>
  </si>
  <si>
    <t>5.5.07.01</t>
  </si>
  <si>
    <t>5.5.07.02</t>
  </si>
  <si>
    <t>5.5.07.03</t>
  </si>
  <si>
    <t>5.5.07.04</t>
  </si>
  <si>
    <t>5.5.07.05</t>
  </si>
  <si>
    <t>5.5.07.06</t>
  </si>
  <si>
    <t>5.5.07.07</t>
  </si>
  <si>
    <t>5.5.07.08</t>
  </si>
  <si>
    <t>DESARROLLO COMUNITARIO Y BIENESTAR SOCIAL</t>
  </si>
  <si>
    <t>5.5.08</t>
  </si>
  <si>
    <t>5.5.08.01</t>
  </si>
  <si>
    <t>5.5.08.02</t>
  </si>
  <si>
    <t>5.5.08.03</t>
  </si>
  <si>
    <t>5.5.08.04</t>
  </si>
  <si>
    <t>5.5.08.05</t>
  </si>
  <si>
    <t>5.5.08.06</t>
  </si>
  <si>
    <t>5.5.08.07</t>
  </si>
  <si>
    <t>MEDIO AMBIENTE</t>
  </si>
  <si>
    <t>Actividades de conservación</t>
  </si>
  <si>
    <t>Actividades de recuperación</t>
  </si>
  <si>
    <t>Actividades de adecuación</t>
  </si>
  <si>
    <t>Investigación</t>
  </si>
  <si>
    <t>Educación, capacitación y divulgación ambiental</t>
  </si>
  <si>
    <t>Estudios y proyectos</t>
  </si>
  <si>
    <t>Asistencia técnica</t>
  </si>
  <si>
    <t>5.5.50</t>
  </si>
  <si>
    <t>5.5.50.01</t>
  </si>
  <si>
    <t>5.5.50.02</t>
  </si>
  <si>
    <t>5.5.50.03</t>
  </si>
  <si>
    <t>5.5.50.05</t>
  </si>
  <si>
    <t>5.5.50.06</t>
  </si>
  <si>
    <t>5.5.50.07</t>
  </si>
  <si>
    <t>5.5.50.08</t>
  </si>
  <si>
    <t>SUBSIDIOS ASIGNADOS</t>
  </si>
  <si>
    <t>Para vivienda</t>
  </si>
  <si>
    <t>Para educación</t>
  </si>
  <si>
    <t>Para asistencia social</t>
  </si>
  <si>
    <t>Para compra de tierra</t>
  </si>
  <si>
    <t>Para distritos de riego</t>
  </si>
  <si>
    <t>Para centros de conciliación y comisarías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</si>
  <si>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</si>
  <si>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</si>
  <si>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</si>
  <si>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</si>
  <si>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</si>
  <si>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</si>
  <si>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 xml:space="preserve">DE ACTIVIDADES Y/O SERVICIOS ESPECIALIZADOS </t>
  </si>
  <si>
    <t>5.6.13</t>
  </si>
  <si>
    <t>5.6.13.01</t>
  </si>
  <si>
    <t>5.6.13.02</t>
  </si>
  <si>
    <t>5.6.13.03</t>
  </si>
  <si>
    <t>5.6.13.04</t>
  </si>
  <si>
    <t>5.6.13.05</t>
  </si>
  <si>
    <t>5.6.13.06</t>
  </si>
  <si>
    <t>5.6.13.07</t>
  </si>
  <si>
    <t>ADMINISTRACIÓN DE LA SEGURIDAD SOCIAL EN SALUD</t>
  </si>
  <si>
    <t>Contratos de capitación - Contributivo</t>
  </si>
  <si>
    <t>Contratos por evento y otras modalidades - Contributivo</t>
  </si>
  <si>
    <t>Promoción y prevención - Contributivo</t>
  </si>
  <si>
    <t>Sistema de garantía y calidad - Contributivo</t>
  </si>
  <si>
    <t>Reaseguro enfermedades de alto costo - Contributivo</t>
  </si>
  <si>
    <t>Incapacidades - Contributivo</t>
  </si>
  <si>
    <t>Contratos de capitación - Subsidiado</t>
  </si>
  <si>
    <t>5.6.18</t>
  </si>
  <si>
    <t>5.6.18.02</t>
  </si>
  <si>
    <t>5.6.18.04</t>
  </si>
  <si>
    <t>5.6.18.05</t>
  </si>
  <si>
    <t>5.6.18.07</t>
  </si>
  <si>
    <t>5.6.18.08</t>
  </si>
  <si>
    <t>5.6.18.09</t>
  </si>
  <si>
    <t>5.6.18.10</t>
  </si>
  <si>
    <t>5.6.18.90</t>
  </si>
  <si>
    <t>JUEGOS DE SUERTE Y AZAR</t>
  </si>
  <si>
    <t>Pago de premios</t>
  </si>
  <si>
    <t>Comisiones a distribuidores y loteros</t>
  </si>
  <si>
    <t>Bonificación por pago de premios</t>
  </si>
  <si>
    <t>Impresión de billetes</t>
  </si>
  <si>
    <t>Transporte</t>
  </si>
  <si>
    <t>Publicidad</t>
  </si>
  <si>
    <t>Reserva técnica para el pago de premios</t>
  </si>
  <si>
    <t>Otros gastos por juegos de suerte y azar</t>
  </si>
  <si>
    <t>OPERACIONES INTERINSTITUCIONALES</t>
  </si>
  <si>
    <t>5.7.05</t>
  </si>
  <si>
    <t>5.7.05.08</t>
  </si>
  <si>
    <t>5.7.05.09</t>
  </si>
  <si>
    <t>5.7.05.10</t>
  </si>
  <si>
    <t>FONDOS ENTREGADOS</t>
  </si>
  <si>
    <t>Funcionamiento</t>
  </si>
  <si>
    <t>Servicio de la deuda</t>
  </si>
  <si>
    <t>Inversión</t>
  </si>
  <si>
    <t>5.7.20</t>
  </si>
  <si>
    <t>5.7.20.80</t>
  </si>
  <si>
    <t>5.7.20.81</t>
  </si>
  <si>
    <t>OPERACIONES DE ENLACE</t>
  </si>
  <si>
    <t xml:space="preserve">Recaudos </t>
  </si>
  <si>
    <t>Devoluciones de ingresos</t>
  </si>
  <si>
    <t>5.7.22</t>
  </si>
  <si>
    <t>5.7.22.01</t>
  </si>
  <si>
    <t>5.7.22.03</t>
  </si>
  <si>
    <t>5.7.22.05</t>
  </si>
  <si>
    <t>5.7.22.07</t>
  </si>
  <si>
    <t>5.7.22.09</t>
  </si>
  <si>
    <t>5.7.22.10</t>
  </si>
  <si>
    <t>5.7.22.11</t>
  </si>
  <si>
    <t>5.7.22.90</t>
  </si>
  <si>
    <t>OPERACIONES SIN FLUJO DE EFECTIVO</t>
  </si>
  <si>
    <t>Cruce de cuentas</t>
  </si>
  <si>
    <t>Cuota de fiscalización y auditaje</t>
  </si>
  <si>
    <t>Desembolso de crédito externo no monetizado</t>
  </si>
  <si>
    <t>Cancelación de sentencias y conciliaciones</t>
  </si>
  <si>
    <t>Aplicación de títulos al pago de tributos</t>
  </si>
  <si>
    <t>Pago de obligaciones con títulos</t>
  </si>
  <si>
    <t>Sobrantes de títulos judiciales</t>
  </si>
  <si>
    <t xml:space="preserve">Otras operaciones sin flujo de efectivo </t>
  </si>
  <si>
    <t>OTROS GASTOS</t>
  </si>
  <si>
    <t>5.8.02</t>
  </si>
  <si>
    <t>5.8.02.06</t>
  </si>
  <si>
    <t>5.8.02.37</t>
  </si>
  <si>
    <t>5.8.02.39</t>
  </si>
  <si>
    <t>5.8.02.40</t>
  </si>
  <si>
    <t>5.8.02.90</t>
  </si>
  <si>
    <t>COMISIONES</t>
  </si>
  <si>
    <t>Adquisición de bienes y servicios</t>
  </si>
  <si>
    <t>Comisiones sobre recursos entregados en administración</t>
  </si>
  <si>
    <t>Derechos en fideicomiso</t>
  </si>
  <si>
    <t>Comisiones servicios financieros</t>
  </si>
  <si>
    <t>Otras comisiones</t>
  </si>
  <si>
    <t>5.8.03</t>
  </si>
  <si>
    <t>5.8.03.01</t>
  </si>
  <si>
    <t>5.8.03.02</t>
  </si>
  <si>
    <t>5.8.03.03</t>
  </si>
  <si>
    <t>5.8.03.12</t>
  </si>
  <si>
    <t>5.8.03.13</t>
  </si>
  <si>
    <t>5.8.03.36</t>
  </si>
  <si>
    <t>5.8.03.37</t>
  </si>
  <si>
    <t>AJUSTE POR DIFERENCIA EN CAMBIO</t>
  </si>
  <si>
    <t>Efectivo y equivalentes al efectivo</t>
  </si>
  <si>
    <t>Cuentas por cobrar</t>
  </si>
  <si>
    <t>Préstamos por cobrar</t>
  </si>
  <si>
    <t>Adquisición de bienes y servicios nacionales</t>
  </si>
  <si>
    <t>Adquisición de bienes y servicios del exterior</t>
  </si>
  <si>
    <t xml:space="preserve">Inversiones </t>
  </si>
  <si>
    <t>Financiamiento interno de corto plazo en emisión y colocación de títulos de deuda</t>
  </si>
  <si>
    <t>Cuentas por pagar</t>
  </si>
  <si>
    <t>5.8.04</t>
  </si>
  <si>
    <t>5.8.04.01</t>
  </si>
  <si>
    <t>5.8.04.02</t>
  </si>
  <si>
    <t>5.8.04.03</t>
  </si>
  <si>
    <t>5.8.04.04</t>
  </si>
  <si>
    <t>5.8.04.05</t>
  </si>
  <si>
    <t>5.8.04.06</t>
  </si>
  <si>
    <t>5.8.04.07</t>
  </si>
  <si>
    <t>5.8.04.09</t>
  </si>
  <si>
    <t>5.8.04.10</t>
  </si>
  <si>
    <t>5.8.04.11</t>
  </si>
  <si>
    <t>5.8.04.12</t>
  </si>
  <si>
    <t>5.8.04.13</t>
  </si>
  <si>
    <t>5.8.04.14</t>
  </si>
  <si>
    <t>5.8.04.15</t>
  </si>
  <si>
    <t>5.8.04.16</t>
  </si>
  <si>
    <t>5.8.04.17</t>
  </si>
  <si>
    <t>5.8.04.18</t>
  </si>
  <si>
    <t>5.8.04.19</t>
  </si>
  <si>
    <t>5.8.04.20</t>
  </si>
  <si>
    <t>5.8.04.23</t>
  </si>
  <si>
    <t>5.8.04.26</t>
  </si>
  <si>
    <t>5.8.04.27</t>
  </si>
  <si>
    <t>5.8.04.28</t>
  </si>
  <si>
    <t>5.8.04.29</t>
  </si>
  <si>
    <t>5.8.04.30</t>
  </si>
  <si>
    <t>5.8.04.31</t>
  </si>
  <si>
    <t>5.8.04.32</t>
  </si>
  <si>
    <t>5.8.04.33</t>
  </si>
  <si>
    <t>5.8.04.34</t>
  </si>
  <si>
    <t>5.8.04.35</t>
  </si>
  <si>
    <t>5.8.04.36</t>
  </si>
  <si>
    <t>5.8.04.37</t>
  </si>
  <si>
    <t>5.8.04.38</t>
  </si>
  <si>
    <t>5.8.04.39</t>
  </si>
  <si>
    <t>5.8.04.43</t>
  </si>
  <si>
    <t>5.8.04.44</t>
  </si>
  <si>
    <t>5.8.04.45</t>
  </si>
  <si>
    <t>5.8.04.47</t>
  </si>
  <si>
    <t>5.8.04.48</t>
  </si>
  <si>
    <t>5.8.04.90</t>
  </si>
  <si>
    <t>FINANCIEROS</t>
  </si>
  <si>
    <t>Actualización financiera de provisiones</t>
  </si>
  <si>
    <t>Interés por beneficios a los empleados</t>
  </si>
  <si>
    <t>Sostenimiento en bolsa y registro</t>
  </si>
  <si>
    <t>Administración de fiducia</t>
  </si>
  <si>
    <t>Administración y emisión de títulos valores</t>
  </si>
  <si>
    <t>Seguros operaciones financieras</t>
  </si>
  <si>
    <t>Descuento en venta de cartera</t>
  </si>
  <si>
    <t>Pérdida por compraventa de divisas</t>
  </si>
  <si>
    <t>Pérdida por medición inicial de inversiones de administración de liquidez a valor de mercado (valor razonable) con cambios en el resultado</t>
  </si>
  <si>
    <t>Pérdida por valoración de inversiones de administración de liquidez a valor de mercado (valor razonable) con cambios en el resultado</t>
  </si>
  <si>
    <t>Pérdida por baja en cuentas de inversiones de administración de liquidez a valor de mercado (valor razonable) con cambios en el resultado</t>
  </si>
  <si>
    <t>Pérdida por medición inicial de inversiones de administración de liquidez a valor de mercado (valor razonable) con cambios en el patrimonio (otro resultado integral)</t>
  </si>
  <si>
    <t>Pérdida por baja en cuentas de inversiones de administración de liquidez a valor de mercado (valor razonable) con cambios en el patrimonio (otro resultado integral)</t>
  </si>
  <si>
    <t>Pérdida por medición inicial de inversiones de administración de liquidez a costo amortizado</t>
  </si>
  <si>
    <t>Pérdida por baja en cuentas de inversiones de administración de liquidez a costo amortizado</t>
  </si>
  <si>
    <t>Pérdida por baja en cuentas de inversiones de administración de liquidez al costo</t>
  </si>
  <si>
    <t>Pérdida por valoración de instrumentos derivados con fines de especulación</t>
  </si>
  <si>
    <t>Pérdida por valoración de instrumentos derivados con fines de cobertura de valor de mercado (valor razonable)</t>
  </si>
  <si>
    <t>Pérdida por valoración de instrumentos derivados con fines de cobertura de flujos de efectivo</t>
  </si>
  <si>
    <t>Pérdida por baja en cuentas de cuentas por cobrar</t>
  </si>
  <si>
    <t>Pérdida por baja en cuentas de préstamos por cobrar</t>
  </si>
  <si>
    <t>Pérdida por medición inicial de títulos emitidos</t>
  </si>
  <si>
    <t>Costo efectivo de títulos emitidos - financiamiento interno de corto plazo</t>
  </si>
  <si>
    <t>Costo efectivo de títulos emitidos - financiamiento interno de largo plazo</t>
  </si>
  <si>
    <t>Costo efectivo de títulos emitidos - financiamiento externo de corto plazo</t>
  </si>
  <si>
    <t>Costo efectivo de títulos emitidos - financiamiento externo de largo plazo</t>
  </si>
  <si>
    <t>Costo efectivo de títulos emitidos - bonos y títulos de incentivo</t>
  </si>
  <si>
    <t>Costo efectivo de cuentas por pagar a costo amortizado</t>
  </si>
  <si>
    <t>Costo efectivo de préstamos por pagar - financiamiento interno de corto plazo</t>
  </si>
  <si>
    <t>Costo efectivo de préstamos por pagar - financiamiento interno de largo plazo</t>
  </si>
  <si>
    <t>Costo efectivo de préstamos por pagar - financiamiento externo de corto plazo</t>
  </si>
  <si>
    <t>Costo efectivo de préstamos por pagar - financiamiento externo de largo plazo</t>
  </si>
  <si>
    <t>Costo efectivo de préstamos por pagar - financiamiento con banca central</t>
  </si>
  <si>
    <t>Intereses de mora</t>
  </si>
  <si>
    <t>Amortización de pérdidas en inversiones de administración de liquidez a valor de mercado (valor razonable) con cambios en el patrimonio (otro resultado integral) reclasificadas a la categoría de costo amortizado</t>
  </si>
  <si>
    <t>Ajuste de partida cubierta que hace parte de una relación de cobertura de valor de mercado (valor razonable)</t>
  </si>
  <si>
    <t>Pérdida en la valoración de opciones vendidas</t>
  </si>
  <si>
    <t>Intereses sobre créditos judiciales</t>
  </si>
  <si>
    <t>Distribución de rendimientos del sistema de cuenta única</t>
  </si>
  <si>
    <t>Otros gastos financieros</t>
  </si>
  <si>
    <t>5.8.11</t>
  </si>
  <si>
    <t>5.8.11.01</t>
  </si>
  <si>
    <t>5.8.11.03</t>
  </si>
  <si>
    <t>5.8.11.04</t>
  </si>
  <si>
    <t>5.8.11.05</t>
  </si>
  <si>
    <t>PÉRDIDAS POR LA APLICACIÓN DEL MÉTODO DE PARTICIPACIÓN PATRIMONIAL DE INVERSIONES EN CONTROLADAS</t>
  </si>
  <si>
    <t>Entidades privadas</t>
  </si>
  <si>
    <t>Empresas industriales y comerciales del estado - societarias</t>
  </si>
  <si>
    <t>Sociedades de economía mixta</t>
  </si>
  <si>
    <t>Sociedades públicas</t>
  </si>
  <si>
    <t>5.8.12</t>
  </si>
  <si>
    <t>5.8.12.01</t>
  </si>
  <si>
    <t>5.8.12.03</t>
  </si>
  <si>
    <t>5.8.12.04</t>
  </si>
  <si>
    <t>5.8.12.05</t>
  </si>
  <si>
    <t>PÉRDIDAS POR LA APLICACIÓN DEL MÉTODO DE PARTICIPACIÓN PATRIMONIAL DE INVERSIONES EN ASOCIADAS</t>
  </si>
  <si>
    <t>5.8.13</t>
  </si>
  <si>
    <t>5.8.13.01</t>
  </si>
  <si>
    <t>5.8.13.03</t>
  </si>
  <si>
    <t>5.8.13.04</t>
  </si>
  <si>
    <t>5.8.13.05</t>
  </si>
  <si>
    <t>PÉRDIDAS POR LA APLICACIÓN DEL MÉTODO DE PARTICIPACIÓN PATRIMONIAL DE INVERSIONES EN NEGOCIOS CONJUNTOS</t>
  </si>
  <si>
    <t>5.8.16</t>
  </si>
  <si>
    <t>5.8.16.01</t>
  </si>
  <si>
    <t>5.8.16.02</t>
  </si>
  <si>
    <t>PÉRDIDAS POR ACTUALIZACIÓN DE INVENTARIOS</t>
  </si>
  <si>
    <t>Materias primas cotizadas</t>
  </si>
  <si>
    <t>Productos agrícolas y minerales</t>
  </si>
  <si>
    <t>5.8.20</t>
  </si>
  <si>
    <t>5.8.20.01</t>
  </si>
  <si>
    <t>5.8.20.02</t>
  </si>
  <si>
    <t>5.8.20.03</t>
  </si>
  <si>
    <t>5.8.20.04</t>
  </si>
  <si>
    <t>PÉRDIDAS POR ACTUALIZACIÓN DE ACTIVOS BIOLÓGICOS</t>
  </si>
  <si>
    <t>Maduros para consumo</t>
  </si>
  <si>
    <t>Por madurar para consumo</t>
  </si>
  <si>
    <t>Maduros para producir frutos</t>
  </si>
  <si>
    <t>Por madurar para producir frutos</t>
  </si>
  <si>
    <t>5.8.21</t>
  </si>
  <si>
    <t>5.8.21.01</t>
  </si>
  <si>
    <t>5.8.21.04</t>
  </si>
  <si>
    <t>IMPUESTO A LAS GANANCIAS CORRIENTE</t>
  </si>
  <si>
    <t>Impuesto sobre la renta y complementarios</t>
  </si>
  <si>
    <t>Sobretasa al impuesto sobre la renta y complementarios</t>
  </si>
  <si>
    <t>5.8.22</t>
  </si>
  <si>
    <t>5.8.22.01</t>
  </si>
  <si>
    <t>5.8.22.02</t>
  </si>
  <si>
    <t>5.8.22.03</t>
  </si>
  <si>
    <t>5.8.22.04</t>
  </si>
  <si>
    <t>5.8.22.05</t>
  </si>
  <si>
    <t>5.8.22.06</t>
  </si>
  <si>
    <t>5.8.22.07</t>
  </si>
  <si>
    <t>5.8.22.08</t>
  </si>
  <si>
    <t>5.8.22.09</t>
  </si>
  <si>
    <t>5.8.22.10</t>
  </si>
  <si>
    <t>5.8.22.11</t>
  </si>
  <si>
    <t>5.8.22.12</t>
  </si>
  <si>
    <t>5.8.22.13</t>
  </si>
  <si>
    <t>5.8.22.14</t>
  </si>
  <si>
    <t>5.8.22.15</t>
  </si>
  <si>
    <t>5.8.22.16</t>
  </si>
  <si>
    <t>5.8.22.17</t>
  </si>
  <si>
    <t>5.8.22.18</t>
  </si>
  <si>
    <t>IMPUESTO A LAS GANANCIAS DIFERIDO</t>
  </si>
  <si>
    <t>Inversiones e instrumentos derivados</t>
  </si>
  <si>
    <t>Inventarios</t>
  </si>
  <si>
    <t>Propiedades, planta y equipo</t>
  </si>
  <si>
    <t>Activos intangibles</t>
  </si>
  <si>
    <t>Propiedades de inversión</t>
  </si>
  <si>
    <t>Activos biológicos</t>
  </si>
  <si>
    <t>Otros activos</t>
  </si>
  <si>
    <t>Operaciones de instituciones financieras</t>
  </si>
  <si>
    <t>Emisión y colocación de títulos de deuda</t>
  </si>
  <si>
    <t>Préstamos por pagar</t>
  </si>
  <si>
    <t>Beneficios a empleados</t>
  </si>
  <si>
    <t>Operaciones con instrumentos derivados</t>
  </si>
  <si>
    <t>Provisiones</t>
  </si>
  <si>
    <t>Otros pasivos</t>
  </si>
  <si>
    <t>5.8.90</t>
  </si>
  <si>
    <t>5.8.90.03</t>
  </si>
  <si>
    <t>5.8.90.04</t>
  </si>
  <si>
    <t>5.8.90.06</t>
  </si>
  <si>
    <t>5.8.90.07</t>
  </si>
  <si>
    <t>5.8.90.09</t>
  </si>
  <si>
    <t>5.8.90.12</t>
  </si>
  <si>
    <t>5.8.90.13</t>
  </si>
  <si>
    <t>5.8.90.14</t>
  </si>
  <si>
    <t>5.8.90.15</t>
  </si>
  <si>
    <t>5.8.90.16</t>
  </si>
  <si>
    <t>5.8.90.17</t>
  </si>
  <si>
    <t>5.8.90.18</t>
  </si>
  <si>
    <t>5.8.90.19</t>
  </si>
  <si>
    <t>5.8.90.20</t>
  </si>
  <si>
    <t>5.8.90.21</t>
  </si>
  <si>
    <t>5.8.90.22</t>
  </si>
  <si>
    <t>5.8.90.23</t>
  </si>
  <si>
    <t>5.8.90.24</t>
  </si>
  <si>
    <t>5.8.90.25</t>
  </si>
  <si>
    <t>5.8.90.26</t>
  </si>
  <si>
    <t>5.8.90.27</t>
  </si>
  <si>
    <t>5.8.90.28</t>
  </si>
  <si>
    <t>5.8.90.34</t>
  </si>
  <si>
    <t>5.8.90.35</t>
  </si>
  <si>
    <t>5.8.90.36</t>
  </si>
  <si>
    <t>5.8.90.37</t>
  </si>
  <si>
    <t>5.8.90.90</t>
  </si>
  <si>
    <t>GASTOS DIVERSOS</t>
  </si>
  <si>
    <t>Impuestos asumidos</t>
  </si>
  <si>
    <t>Incentivos tributarios</t>
  </si>
  <si>
    <t>Bienes aprehendidos o incautados</t>
  </si>
  <si>
    <t>Reconocimiento deuda ley 546/99</t>
  </si>
  <si>
    <t>Sentencias</t>
  </si>
  <si>
    <t>Laudos arbitrales y conciliaciones extrajudiciales</t>
  </si>
  <si>
    <t>Margen en la contratación de los servicios de salud</t>
  </si>
  <si>
    <t>Margen en la comercialización de bienes y servicios</t>
  </si>
  <si>
    <t>Ajustes o mermas sin responsabilidad</t>
  </si>
  <si>
    <t>Pérdidas en siniestros</t>
  </si>
  <si>
    <t>Pérdida en escisiones</t>
  </si>
  <si>
    <t>Pérdida por baja en cuentas de activos no financieros</t>
  </si>
  <si>
    <t>Pérdida por baja en cuentas de inversiones en controladas, asociadas o negocios conjuntos</t>
  </si>
  <si>
    <t>Desembolso intangibles durante la fase de investigación</t>
  </si>
  <si>
    <t>Desembolsos del proceso de transformación de los activos biológicos</t>
  </si>
  <si>
    <t>Aportes en Organismos Internacionales</t>
  </si>
  <si>
    <t>Pérdida por transacciones de venta con arrendamiento posterior</t>
  </si>
  <si>
    <t>Multas y sanciones</t>
  </si>
  <si>
    <t>Servicios financieros</t>
  </si>
  <si>
    <t>Indemnizaciones</t>
  </si>
  <si>
    <t>Impuesto predial de resguardos indígenas asumidos por la nación</t>
  </si>
  <si>
    <t>Pérdida en la actualización del plan de activos para beneficios a empleados a largo plazo y por terminación del vínculo laboral o contractual</t>
  </si>
  <si>
    <t>Pérdida por derechos en fideicomiso</t>
  </si>
  <si>
    <t>Garantías contractuales- concesiones</t>
  </si>
  <si>
    <t>Pérdida en la actualización de los derechos de reembolso relacionados con provisiones</t>
  </si>
  <si>
    <t>Otros gastos diversos</t>
  </si>
  <si>
    <t>5.8.93</t>
  </si>
  <si>
    <t>5.8.93.01</t>
  </si>
  <si>
    <t>5.8.93.02</t>
  </si>
  <si>
    <t>5.8.93.03</t>
  </si>
  <si>
    <t>5.8.93.04</t>
  </si>
  <si>
    <t>5.8.93.05</t>
  </si>
  <si>
    <t>5.8.93.06</t>
  </si>
  <si>
    <t>5.8.93.07</t>
  </si>
  <si>
    <t>5.8.93.08</t>
  </si>
  <si>
    <t>5.8.93.09</t>
  </si>
  <si>
    <t>5.8.93.10</t>
  </si>
  <si>
    <t>5.8.93.11</t>
  </si>
  <si>
    <t>5.8.93.12</t>
  </si>
  <si>
    <t>5.8.93.13</t>
  </si>
  <si>
    <t>5.8.93.14</t>
  </si>
  <si>
    <t>5.8.93.15</t>
  </si>
  <si>
    <t>5.8.93.16</t>
  </si>
  <si>
    <t>5.8.93.17</t>
  </si>
  <si>
    <t>5.8.93.18</t>
  </si>
  <si>
    <t>5.8.93.19</t>
  </si>
  <si>
    <t>5.8.93.20</t>
  </si>
  <si>
    <t>5.8.93.21</t>
  </si>
  <si>
    <t>5.8.93.22</t>
  </si>
  <si>
    <t>5.8.93.23</t>
  </si>
  <si>
    <t>5.8.93.24</t>
  </si>
  <si>
    <t>5.8.93.25</t>
  </si>
  <si>
    <t>5.8.93.26</t>
  </si>
  <si>
    <t>5.8.93.27</t>
  </si>
  <si>
    <t>5.8.93.28</t>
  </si>
  <si>
    <t>5.8.93.29</t>
  </si>
  <si>
    <t>5.8.93.30</t>
  </si>
  <si>
    <t>5.8.93.31</t>
  </si>
  <si>
    <t>5.8.93.32</t>
  </si>
  <si>
    <t>5.8.93.33</t>
  </si>
  <si>
    <t>5.8.93.34</t>
  </si>
  <si>
    <t>5.8.93.35</t>
  </si>
  <si>
    <t>5.8.93.36</t>
  </si>
  <si>
    <t>5.8.93.37</t>
  </si>
  <si>
    <t>5.8.93.38</t>
  </si>
  <si>
    <t>5.8.93.39</t>
  </si>
  <si>
    <t>5.8.93.40</t>
  </si>
  <si>
    <t>5.8.93.41</t>
  </si>
  <si>
    <t>5.8.93.42</t>
  </si>
  <si>
    <t>5.8.93.43</t>
  </si>
  <si>
    <t>5.8.93.44</t>
  </si>
  <si>
    <t>5.8.93.45</t>
  </si>
  <si>
    <t>5.8.93.46</t>
  </si>
  <si>
    <t>5.8.93.47</t>
  </si>
  <si>
    <t>5.8.93.48</t>
  </si>
  <si>
    <t>5.8.93.49</t>
  </si>
  <si>
    <t>5.8.93.50</t>
  </si>
  <si>
    <t>5.8.93.52</t>
  </si>
  <si>
    <t>5.8.93.53</t>
  </si>
  <si>
    <t>5.8.93.54</t>
  </si>
  <si>
    <t>5.8.93.55</t>
  </si>
  <si>
    <t>5.8.93.57</t>
  </si>
  <si>
    <t>5.8.93.58</t>
  </si>
  <si>
    <t>5.8.93.59</t>
  </si>
  <si>
    <t>DEVOLUCIONES Y DESCUENTOS INGRESOS FISCALES</t>
  </si>
  <si>
    <t>Contribuciones, tasas e ingresos no tributarios</t>
  </si>
  <si>
    <t>Rentas parafiscales</t>
  </si>
  <si>
    <t>Aportes y cotizaciones</t>
  </si>
  <si>
    <t>Impuesto de registro</t>
  </si>
  <si>
    <t>Impuesto sobre aduana y recargos</t>
  </si>
  <si>
    <t>Impuesto al valor agregado (iva)</t>
  </si>
  <si>
    <t>Impuesto predial unificado</t>
  </si>
  <si>
    <t>Impuesto de industria y comercio</t>
  </si>
  <si>
    <t>Impuesto a la gasolina y acpm</t>
  </si>
  <si>
    <t>Impuesto de timbre nacional</t>
  </si>
  <si>
    <t>Timbre sobre consulados en el exterior</t>
  </si>
  <si>
    <t>Impuesto de timbre nacional sobre salidas al exterior</t>
  </si>
  <si>
    <t>Impuesto de espectáculos públicos</t>
  </si>
  <si>
    <t>Impuesto de avisos, tableros y vallas</t>
  </si>
  <si>
    <t>Impuesto al consumo de tabaco y cigarrillos</t>
  </si>
  <si>
    <t>Impuesto al consumo de cerveza</t>
  </si>
  <si>
    <t>Impuesto a degüello de ganado mayor</t>
  </si>
  <si>
    <t>Impuestos de rifas, apuestas y juegos permitidos</t>
  </si>
  <si>
    <t>Impuesto sobre vehículos automotores</t>
  </si>
  <si>
    <t>Sobretasa a la gasolina</t>
  </si>
  <si>
    <t>Sobretasa al acpm</t>
  </si>
  <si>
    <t>Impuesto a las ventas por el sistema de clubes</t>
  </si>
  <si>
    <t>Impuesto por la ocupación de vías</t>
  </si>
  <si>
    <t>Impuesto por el uso del subsuelo</t>
  </si>
  <si>
    <t>Impuesto sobre el servicio de alumbrado público</t>
  </si>
  <si>
    <t>Impuesto a ganadores sorteos ordinarios</t>
  </si>
  <si>
    <t>Impuesto a ganadores sorteos extraordinarios</t>
  </si>
  <si>
    <t>Impuesto a loterías foráneas</t>
  </si>
  <si>
    <t>Iva de licores a productores</t>
  </si>
  <si>
    <t>Impuesto a la venta de cerveza 8%</t>
  </si>
  <si>
    <t>Gravamen a los movimientos financieros</t>
  </si>
  <si>
    <t>Impuesto unificado de azar y espectáculos</t>
  </si>
  <si>
    <t>Impuesto para preservar la seguridad democrática</t>
  </si>
  <si>
    <t>Impuesto al patrimonio</t>
  </si>
  <si>
    <t>Impuestos sobre los remates</t>
  </si>
  <si>
    <t>Impuesto a publicidad exterior visual</t>
  </si>
  <si>
    <t>Impuesto de circulación y tránsito</t>
  </si>
  <si>
    <t>Impuesto de transporte de hidrocarburos</t>
  </si>
  <si>
    <t>Sobretasa bomberil</t>
  </si>
  <si>
    <t>Otros ingresos tributarios nacionales</t>
  </si>
  <si>
    <t>Otros ingresos tributarios departamentales</t>
  </si>
  <si>
    <t>Otros ingresos tributarios distritales</t>
  </si>
  <si>
    <t>Otros ingresos tributarios municipales</t>
  </si>
  <si>
    <t>Impuesto nacional al consumo</t>
  </si>
  <si>
    <t>Impuesto nacional a la gasolina y al acpm</t>
  </si>
  <si>
    <t>Impuesto a la riqueza</t>
  </si>
  <si>
    <t>Sobretasa al consumo de cigarrillos y tabaco elaborado</t>
  </si>
  <si>
    <t>Impuesto social a las municiones y explosivos</t>
  </si>
  <si>
    <t>5.8.94</t>
  </si>
  <si>
    <t>5.8.94.01</t>
  </si>
  <si>
    <t>5.8.94.02</t>
  </si>
  <si>
    <t>5.8.94.04</t>
  </si>
  <si>
    <t>5.8.94.05</t>
  </si>
  <si>
    <t>5.8.94.06</t>
  </si>
  <si>
    <t>DEVOLUCIONES, REBAJAS Y DESCUENTOS EN VENTA DE BIENES</t>
  </si>
  <si>
    <t>Bienes comercializados</t>
  </si>
  <si>
    <t>Productos agropecuarios, de silvicultura y pesca</t>
  </si>
  <si>
    <t>Productos alimenticios, bebidas y alcoholes</t>
  </si>
  <si>
    <t>Productos manufacturados</t>
  </si>
  <si>
    <t xml:space="preserve">Construcciones </t>
  </si>
  <si>
    <t>5.8.95</t>
  </si>
  <si>
    <t>5.8.95.01</t>
  </si>
  <si>
    <t>5.8.95.02</t>
  </si>
  <si>
    <t>5.8.95.03</t>
  </si>
  <si>
    <t>5.8.95.04</t>
  </si>
  <si>
    <t>5.8.95.05</t>
  </si>
  <si>
    <t>5.8.95.06</t>
  </si>
  <si>
    <t>5.8.95.07</t>
  </si>
  <si>
    <t>5.8.95.09</t>
  </si>
  <si>
    <t>5.8.95.10</t>
  </si>
  <si>
    <t>5.8.95.11</t>
  </si>
  <si>
    <t>5.8.95.12</t>
  </si>
  <si>
    <t>5.8.95.13</t>
  </si>
  <si>
    <t>5.8.95.14</t>
  </si>
  <si>
    <t>5.8.95.16</t>
  </si>
  <si>
    <t>DEVOLUCIONES, REBAJAS Y DESCUENTOS EN VENTA DE SERVICIOS</t>
  </si>
  <si>
    <t>Servicios educativos</t>
  </si>
  <si>
    <t>Servicios de transporte</t>
  </si>
  <si>
    <t>Juegos de suerte y azar</t>
  </si>
  <si>
    <t>Servicios hoteleros y de promoción turística</t>
  </si>
  <si>
    <t>Servicios de salud</t>
  </si>
  <si>
    <t>Servicios de documentación e identificación</t>
  </si>
  <si>
    <t>Servicios informáticos</t>
  </si>
  <si>
    <t>Otros servicios</t>
  </si>
  <si>
    <t>5.8.97</t>
  </si>
  <si>
    <t>5.8.97.01</t>
  </si>
  <si>
    <t>5.8.97.23</t>
  </si>
  <si>
    <t>COSTOS Y GASTOS POR DISTRIBUIR</t>
  </si>
  <si>
    <t>Bienes producidos</t>
  </si>
  <si>
    <t>Servicios</t>
  </si>
  <si>
    <t>DETERIORO - ACTIVOS FINANCIEROS Y NO FINANCIEROS</t>
  </si>
  <si>
    <t>SALDO FINAL</t>
  </si>
  <si>
    <t>5.3.46.01</t>
  </si>
  <si>
    <t>5.3.46.02</t>
  </si>
  <si>
    <t>5.3.46.03</t>
  </si>
  <si>
    <t>5.3.46.05</t>
  </si>
  <si>
    <t>5.3.46.07</t>
  </si>
  <si>
    <t>5.3.46.09</t>
  </si>
  <si>
    <t>Inversiones de administración de liquidez a valor de mercado (valor razonable) con cambios en el patrimonio (otro resultado integral)</t>
  </si>
  <si>
    <t>Inversiones de administración de liquidez a costo amortizado</t>
  </si>
  <si>
    <t>Inversiones de administración de liquidez al costo</t>
  </si>
  <si>
    <t>En controladas contabilizadas por el método de participación patrimonial</t>
  </si>
  <si>
    <t>En asociadas contabilizadas por el método de participación patrimonial</t>
  </si>
  <si>
    <t>En negocios conjuntos contabilizadas por el método de participación patrimonial</t>
  </si>
  <si>
    <t>ACTIVOS FINANCIEROS</t>
  </si>
  <si>
    <t>ACTIVOS NO FINANCIEROS</t>
  </si>
  <si>
    <t>5.3.47.01</t>
  </si>
  <si>
    <t>5.3.47.02</t>
  </si>
  <si>
    <t>5.3.47.03</t>
  </si>
  <si>
    <t>5.3.47.04</t>
  </si>
  <si>
    <t>5.3.47.05</t>
  </si>
  <si>
    <t>5.3.47.06</t>
  </si>
  <si>
    <t>5.3.47.07</t>
  </si>
  <si>
    <t>Venta de bienes</t>
  </si>
  <si>
    <t>Prestación de servicios</t>
  </si>
  <si>
    <t>5.3.49.01</t>
  </si>
  <si>
    <t>5.3.49.04</t>
  </si>
  <si>
    <t>Préstamos concedidos</t>
  </si>
  <si>
    <t>Préstamos gubernamentales otorgados</t>
  </si>
  <si>
    <t>5.3.50.01</t>
  </si>
  <si>
    <t>5.3.50.02</t>
  </si>
  <si>
    <t>5.3.50.03</t>
  </si>
  <si>
    <t>5.3.50.04</t>
  </si>
  <si>
    <t>5.3.50.05</t>
  </si>
  <si>
    <t>5.3.50.06</t>
  </si>
  <si>
    <t>5.3.50.07</t>
  </si>
  <si>
    <t>5.3.50.08</t>
  </si>
  <si>
    <t>Mercancías en existencia</t>
  </si>
  <si>
    <t>Productos en proceso</t>
  </si>
  <si>
    <t xml:space="preserve">Materias primas </t>
  </si>
  <si>
    <t>Inventarios en tránsito</t>
  </si>
  <si>
    <t>Inventarios en poder de terceros</t>
  </si>
  <si>
    <t xml:space="preserve">Inventarios de prestadores de servicios </t>
  </si>
  <si>
    <t>Materiales y suministros</t>
  </si>
  <si>
    <t>5.3.51.01</t>
  </si>
  <si>
    <t>5.3.51.02</t>
  </si>
  <si>
    <t>5.3.51.03</t>
  </si>
  <si>
    <t>5.3.51.04</t>
  </si>
  <si>
    <t>5.3.51.05</t>
  </si>
  <si>
    <t>5.3.51.06</t>
  </si>
  <si>
    <t>5.3.51.07</t>
  </si>
  <si>
    <t>Terrenos</t>
  </si>
  <si>
    <t>Construcciones en curso</t>
  </si>
  <si>
    <t>Maquinaria, planta y equipo en montaje</t>
  </si>
  <si>
    <t>Edificaciones</t>
  </si>
  <si>
    <t>Plantas, ductos y túneles</t>
  </si>
  <si>
    <t>Redes, líneas y cables</t>
  </si>
  <si>
    <t>Semovientes y plantas</t>
  </si>
  <si>
    <t>5.3.55.01</t>
  </si>
  <si>
    <t>5.3.55.02</t>
  </si>
  <si>
    <t>5.3.57.02</t>
  </si>
  <si>
    <t>5.3.57.03</t>
  </si>
  <si>
    <t>5.3.57.04</t>
  </si>
  <si>
    <t>5.3.57.05</t>
  </si>
  <si>
    <t>5.3.57.06</t>
  </si>
  <si>
    <t>5.3.57.07</t>
  </si>
  <si>
    <t>5.3.57.09</t>
  </si>
  <si>
    <t>5.3.57.11</t>
  </si>
  <si>
    <t>5.3.57.90</t>
  </si>
  <si>
    <t>Marcas</t>
  </si>
  <si>
    <t>Patentes</t>
  </si>
  <si>
    <t>Concesiones y franquicias</t>
  </si>
  <si>
    <t>Derechos</t>
  </si>
  <si>
    <t>Licencias</t>
  </si>
  <si>
    <t>Softwares</t>
  </si>
  <si>
    <t>Activos intangibles en fase de desarrollo</t>
  </si>
  <si>
    <t>Activos intangibles en concesión</t>
  </si>
  <si>
    <t>Otros activos intangibles</t>
  </si>
  <si>
    <t>5.3.59.01</t>
  </si>
  <si>
    <t>5.3.59.02</t>
  </si>
  <si>
    <t>5.3.59.03</t>
  </si>
  <si>
    <t>5.3.59.04</t>
  </si>
  <si>
    <t>5.3.74.01</t>
  </si>
  <si>
    <t>5.3.74.04</t>
  </si>
  <si>
    <t>5.3.74.05</t>
  </si>
  <si>
    <t>5.3.74.06</t>
  </si>
  <si>
    <t>5.3.74.07</t>
  </si>
  <si>
    <t>5.3.74.08</t>
  </si>
  <si>
    <t>5.3.74.09</t>
  </si>
  <si>
    <t>Red carretera</t>
  </si>
  <si>
    <t>Plazas públicas</t>
  </si>
  <si>
    <t>Parques recreacionales</t>
  </si>
  <si>
    <t>Red férrea</t>
  </si>
  <si>
    <t>Red fluvial</t>
  </si>
  <si>
    <t>Red marítima</t>
  </si>
  <si>
    <t>Red aeroportuaria</t>
  </si>
  <si>
    <t>Bienes de uso público en construcción</t>
  </si>
  <si>
    <t>5.3.76.01</t>
  </si>
  <si>
    <t>5.3.76.02</t>
  </si>
  <si>
    <t>5.3.76.03</t>
  </si>
  <si>
    <t>5.3.76.04</t>
  </si>
  <si>
    <t>5.3.76.05</t>
  </si>
  <si>
    <t>5.3.76.06</t>
  </si>
  <si>
    <t>5.3.76.90</t>
  </si>
  <si>
    <t>Otros bienes de uso público en servicio - concesiones</t>
  </si>
  <si>
    <t>EN ESPECIE 2019</t>
  </si>
  <si>
    <t>DETALLE</t>
  </si>
  <si>
    <t>EN DINERO 2019</t>
  </si>
  <si>
    <t>Aportes en entidades no societarias</t>
  </si>
  <si>
    <t>Impuesto de delineación urbana, estudios y aprobación de planos</t>
  </si>
  <si>
    <t>Impuesto al consumo de licores, vinos, aperitivos y similares o participación porcentual</t>
  </si>
  <si>
    <t>Impuesto a degüello de ganado menor</t>
  </si>
  <si>
    <t>Impuesto a la explotación de oro, plata y platino</t>
  </si>
  <si>
    <t>Impuesto social a las armas de fuego</t>
  </si>
  <si>
    <t>Impuesto sobre telégrafos y teléfonos urbanos</t>
  </si>
  <si>
    <t>Impuesto complementario de normalización tributaria al impuesto a la riqueza</t>
  </si>
  <si>
    <t>DETERIORO 2019</t>
  </si>
  <si>
    <t>xxxxxxxxxxxxxxxxxxxxxxxxxxxxxxxxx</t>
  </si>
  <si>
    <t>5.3.74.xx</t>
  </si>
  <si>
    <t>5.4.24.xx</t>
  </si>
  <si>
    <t>xxxxxxxxxxxxxxxxxxxxxxxxxxxxxxxx</t>
  </si>
  <si>
    <t>5.4.13.xx</t>
  </si>
  <si>
    <t>5.4.23.xx</t>
  </si>
  <si>
    <t>5.5.02.xx</t>
  </si>
  <si>
    <t>xxxxxxxxxxxxxxxxxxxxxxxxxxxxxx</t>
  </si>
  <si>
    <t>xxxxxxxxxxxxxxxxxxxxxxxxxxx</t>
  </si>
  <si>
    <t>5.5.08.xx</t>
  </si>
  <si>
    <t>5.5.50.xx</t>
  </si>
  <si>
    <t>5.6.13.xx</t>
  </si>
  <si>
    <t>xxxxxxxxxxxxxxxxxxxxxxxxxxxxxxxxxx</t>
  </si>
  <si>
    <t>5.8.03.xx</t>
  </si>
  <si>
    <t>29.</t>
  </si>
  <si>
    <t>29.1.</t>
  </si>
  <si>
    <t>29.2.</t>
  </si>
  <si>
    <t>29.2.1.</t>
  </si>
  <si>
    <t>29.3.</t>
  </si>
  <si>
    <t>29.4.</t>
  </si>
  <si>
    <t>29.5.</t>
  </si>
  <si>
    <t>29.6.</t>
  </si>
  <si>
    <t>29.7.</t>
  </si>
  <si>
    <t xml:space="preserve"> </t>
  </si>
  <si>
    <t>Cifras en pesos</t>
  </si>
  <si>
    <t>5.3.47.90</t>
  </si>
  <si>
    <t>Otras cuentas por cobrar</t>
  </si>
  <si>
    <t>5.3.51.10</t>
  </si>
  <si>
    <t>5.3.51.11</t>
  </si>
  <si>
    <t>5.3.51.12</t>
  </si>
  <si>
    <t>Muebles, enseres y equipo de oficina</t>
  </si>
  <si>
    <t>Equipos de comunicación y computación</t>
  </si>
  <si>
    <t>Equipo de transporte, tracción y elevación</t>
  </si>
  <si>
    <t>Depreciación de Propiedad de Inversión</t>
  </si>
  <si>
    <t>5.3.62.01</t>
  </si>
  <si>
    <t>Amortización de Activis Intangibles</t>
  </si>
  <si>
    <t>5.3.66.05</t>
  </si>
  <si>
    <t>5.3.66.06</t>
  </si>
  <si>
    <t>Provisión Litigios y Demandas</t>
  </si>
  <si>
    <t>Administrativas</t>
  </si>
  <si>
    <t>Laborales</t>
  </si>
  <si>
    <t>5.3.68.03</t>
  </si>
  <si>
    <t>5.3.68.05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</si>
</sst>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3366CC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39" fontId="4" fillId="3" borderId="2" xfId="0" applyNumberFormat="1" applyFont="1" applyFill="1" applyBorder="1" applyAlignment="1">
      <alignment horizontal="center" vertical="center" wrapText="1"/>
    </xf>
    <xf numFmtId="39" fontId="4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 2" xfId="3"/>
    <cellStyle name="Porcentaje 2" xfId="2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showGridLines="0" tabSelected="1" zoomScale="90" zoomScaleNormal="90" workbookViewId="0">
      <pane ySplit="5" topLeftCell="A6" activePane="bottomLeft" state="frozen"/>
      <selection activeCell="A7" sqref="A7"/>
      <selection pane="bottomLeft" activeCell="D8" sqref="D8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0.7109375" style="16" customWidth="1"/>
    <col min="4" max="4" width="19.42578125" style="10" bestFit="1" customWidth="1"/>
    <col min="5" max="6" width="19.42578125" style="3" bestFit="1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3" t="s">
        <v>13</v>
      </c>
      <c r="D1" s="2"/>
    </row>
    <row r="2" spans="1:6" s="1" customFormat="1" ht="14.25" x14ac:dyDescent="0.25">
      <c r="C2" s="13" t="s">
        <v>6</v>
      </c>
      <c r="D2" s="2"/>
    </row>
    <row r="3" spans="1:6" x14ac:dyDescent="0.25">
      <c r="D3" s="10" t="s">
        <v>880</v>
      </c>
    </row>
    <row r="4" spans="1:6" s="9" customFormat="1" x14ac:dyDescent="0.25">
      <c r="A4" s="27" t="s">
        <v>5</v>
      </c>
      <c r="B4" s="27"/>
      <c r="C4" s="27"/>
      <c r="D4" s="28" t="s">
        <v>55</v>
      </c>
      <c r="E4" s="28"/>
      <c r="F4" s="25" t="s">
        <v>4</v>
      </c>
    </row>
    <row r="5" spans="1:6" ht="28.5" x14ac:dyDescent="0.25">
      <c r="A5" s="20" t="s">
        <v>3</v>
      </c>
      <c r="B5" s="20" t="s">
        <v>0</v>
      </c>
      <c r="C5" s="20" t="s">
        <v>1</v>
      </c>
      <c r="D5" s="23">
        <v>2019</v>
      </c>
      <c r="E5" s="23">
        <v>2018</v>
      </c>
      <c r="F5" s="17" t="s">
        <v>56</v>
      </c>
    </row>
    <row r="6" spans="1:6" s="1" customFormat="1" ht="14.25" x14ac:dyDescent="0.25">
      <c r="A6" s="18" t="s">
        <v>879</v>
      </c>
      <c r="B6" s="11" t="s">
        <v>12</v>
      </c>
      <c r="C6" s="14" t="s">
        <v>13</v>
      </c>
      <c r="D6" s="5">
        <f>SUM(D7:D14)</f>
        <v>174514629651.67001</v>
      </c>
      <c r="E6" s="5">
        <f>SUM(E7:E14)</f>
        <v>159387064610.39996</v>
      </c>
      <c r="F6" s="5">
        <f>SUM(F7:F14)</f>
        <v>15127565041.270012</v>
      </c>
    </row>
    <row r="7" spans="1:6" x14ac:dyDescent="0.25">
      <c r="A7" s="6" t="s">
        <v>14</v>
      </c>
      <c r="B7" s="7" t="s">
        <v>12</v>
      </c>
      <c r="C7" s="15" t="s">
        <v>22</v>
      </c>
      <c r="D7" s="12">
        <v>167065292013.69</v>
      </c>
      <c r="E7" s="12">
        <v>154174368195.48999</v>
      </c>
      <c r="F7" s="8">
        <f t="shared" ref="F7:F14" si="0">D7-E7</f>
        <v>12890923818.200012</v>
      </c>
    </row>
    <row r="8" spans="1:6" x14ac:dyDescent="0.25">
      <c r="A8" s="6" t="s">
        <v>15</v>
      </c>
      <c r="B8" s="7" t="s">
        <v>12</v>
      </c>
      <c r="C8" s="15" t="s">
        <v>23</v>
      </c>
      <c r="D8" s="12"/>
      <c r="E8" s="12"/>
      <c r="F8" s="8">
        <f t="shared" si="0"/>
        <v>0</v>
      </c>
    </row>
    <row r="9" spans="1:6" ht="30" x14ac:dyDescent="0.25">
      <c r="A9" s="6" t="s">
        <v>16</v>
      </c>
      <c r="B9" s="7" t="s">
        <v>12</v>
      </c>
      <c r="C9" s="15" t="s">
        <v>24</v>
      </c>
      <c r="D9" s="12">
        <v>3623110722.6700001</v>
      </c>
      <c r="E9" s="12">
        <v>4779794506.3000002</v>
      </c>
      <c r="F9" s="8">
        <f t="shared" si="0"/>
        <v>-1156683783.6300001</v>
      </c>
    </row>
    <row r="10" spans="1:6" x14ac:dyDescent="0.25">
      <c r="A10" s="6" t="s">
        <v>17</v>
      </c>
      <c r="B10" s="7" t="s">
        <v>12</v>
      </c>
      <c r="C10" s="15" t="s">
        <v>7</v>
      </c>
      <c r="D10" s="12"/>
      <c r="E10" s="12"/>
      <c r="F10" s="8">
        <f t="shared" si="0"/>
        <v>0</v>
      </c>
    </row>
    <row r="11" spans="1:6" x14ac:dyDescent="0.25">
      <c r="A11" s="6" t="s">
        <v>18</v>
      </c>
      <c r="B11" s="7" t="s">
        <v>12</v>
      </c>
      <c r="C11" s="15" t="s">
        <v>25</v>
      </c>
      <c r="D11" s="12"/>
      <c r="E11" s="12"/>
      <c r="F11" s="8">
        <f t="shared" si="0"/>
        <v>0</v>
      </c>
    </row>
    <row r="12" spans="1:6" x14ac:dyDescent="0.25">
      <c r="A12" s="6" t="s">
        <v>19</v>
      </c>
      <c r="B12" s="7" t="s">
        <v>12</v>
      </c>
      <c r="C12" s="15" t="s">
        <v>26</v>
      </c>
      <c r="D12" s="12"/>
      <c r="E12" s="12"/>
      <c r="F12" s="8">
        <f t="shared" si="0"/>
        <v>0</v>
      </c>
    </row>
    <row r="13" spans="1:6" x14ac:dyDescent="0.25">
      <c r="A13" s="6" t="s">
        <v>20</v>
      </c>
      <c r="B13" s="7" t="s">
        <v>12</v>
      </c>
      <c r="C13" s="15" t="s">
        <v>8</v>
      </c>
      <c r="D13" s="12">
        <v>201853983</v>
      </c>
      <c r="E13" s="12">
        <v>197945373</v>
      </c>
      <c r="F13" s="8">
        <f t="shared" si="0"/>
        <v>3908610</v>
      </c>
    </row>
    <row r="14" spans="1:6" x14ac:dyDescent="0.25">
      <c r="A14" s="6" t="s">
        <v>21</v>
      </c>
      <c r="B14" s="7" t="s">
        <v>12</v>
      </c>
      <c r="C14" s="15" t="s">
        <v>27</v>
      </c>
      <c r="D14" s="12">
        <v>3624372932.3099999</v>
      </c>
      <c r="E14" s="12">
        <v>234956535.61000001</v>
      </c>
      <c r="F14" s="8">
        <f t="shared" si="0"/>
        <v>3389416396.6999998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showGridLines="0" zoomScale="90" zoomScaleNormal="90" workbookViewId="0">
      <pane ySplit="6" topLeftCell="A7" activePane="bottomLeft" state="frozen"/>
      <selection sqref="A1:XFD3"/>
      <selection pane="bottomLeft" activeCell="A5" sqref="A5:H26"/>
    </sheetView>
  </sheetViews>
  <sheetFormatPr baseColWidth="10" defaultRowHeight="15" x14ac:dyDescent="0.25"/>
  <cols>
    <col min="1" max="1" width="11.7109375" style="3" customWidth="1"/>
    <col min="2" max="2" width="5.5703125" style="9" bestFit="1" customWidth="1"/>
    <col min="3" max="3" width="43.7109375" style="16" customWidth="1"/>
    <col min="4" max="4" width="20" style="10" customWidth="1"/>
    <col min="5" max="5" width="19.7109375" style="3" customWidth="1"/>
    <col min="6" max="6" width="20.140625" style="3" customWidth="1"/>
    <col min="7" max="7" width="12" style="10" customWidth="1"/>
    <col min="8" max="8" width="12.85546875" style="3" customWidth="1"/>
    <col min="9" max="16384" width="11.42578125" style="3"/>
  </cols>
  <sheetData>
    <row r="1" spans="1:8" s="1" customFormat="1" ht="14.25" x14ac:dyDescent="0.25">
      <c r="A1" s="1" t="s">
        <v>2</v>
      </c>
      <c r="B1" s="1" t="s">
        <v>870</v>
      </c>
      <c r="C1" s="1" t="s">
        <v>13</v>
      </c>
      <c r="D1" s="2"/>
      <c r="G1" s="2"/>
    </row>
    <row r="2" spans="1:8" s="1" customFormat="1" ht="14.25" x14ac:dyDescent="0.25">
      <c r="C2" s="1" t="s">
        <v>6</v>
      </c>
      <c r="D2" s="2"/>
      <c r="G2" s="2"/>
    </row>
    <row r="3" spans="1:8" s="1" customFormat="1" ht="14.25" x14ac:dyDescent="0.25">
      <c r="A3" s="1" t="s">
        <v>9</v>
      </c>
      <c r="B3" s="1" t="s">
        <v>871</v>
      </c>
      <c r="C3" s="1" t="s">
        <v>28</v>
      </c>
      <c r="D3" s="2"/>
      <c r="G3" s="2"/>
    </row>
    <row r="4" spans="1:8" x14ac:dyDescent="0.25">
      <c r="D4" s="10" t="s">
        <v>880</v>
      </c>
    </row>
    <row r="5" spans="1:8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  <c r="G5" s="28" t="s">
        <v>845</v>
      </c>
      <c r="H5" s="28"/>
    </row>
    <row r="6" spans="1:8" ht="42.7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  <c r="G6" s="23" t="s">
        <v>846</v>
      </c>
      <c r="H6" s="23" t="s">
        <v>844</v>
      </c>
    </row>
    <row r="7" spans="1:8" s="1" customFormat="1" ht="28.5" x14ac:dyDescent="0.25">
      <c r="A7" s="18"/>
      <c r="B7" s="11" t="s">
        <v>12</v>
      </c>
      <c r="C7" s="14" t="s">
        <v>28</v>
      </c>
      <c r="D7" s="5">
        <f>D8+D18</f>
        <v>167065292013.69</v>
      </c>
      <c r="E7" s="5">
        <f>E8+E18</f>
        <v>154174368195.48999</v>
      </c>
      <c r="F7" s="5">
        <f t="shared" ref="F7:F26" si="0">D7-E7</f>
        <v>12890923818.200012</v>
      </c>
      <c r="G7" s="5">
        <f>G8+G18</f>
        <v>0</v>
      </c>
      <c r="H7" s="5">
        <f>H8+H18</f>
        <v>0</v>
      </c>
    </row>
    <row r="8" spans="1:8" s="1" customFormat="1" ht="14.25" x14ac:dyDescent="0.25">
      <c r="A8" s="4" t="s">
        <v>14</v>
      </c>
      <c r="B8" s="11" t="s">
        <v>12</v>
      </c>
      <c r="C8" s="19" t="s">
        <v>54</v>
      </c>
      <c r="D8" s="5">
        <f>SUM(D9:D17)</f>
        <v>167065292013.69</v>
      </c>
      <c r="E8" s="5">
        <f>SUM(E9:E17)</f>
        <v>154174368195.48999</v>
      </c>
      <c r="F8" s="5">
        <f t="shared" si="0"/>
        <v>12890923818.200012</v>
      </c>
      <c r="G8" s="5">
        <f>SUM(G9:G17)</f>
        <v>0</v>
      </c>
      <c r="H8" s="5">
        <f>SUM(H9:H17)</f>
        <v>0</v>
      </c>
    </row>
    <row r="9" spans="1:8" x14ac:dyDescent="0.25">
      <c r="A9" s="6" t="s">
        <v>29</v>
      </c>
      <c r="B9" s="7" t="s">
        <v>12</v>
      </c>
      <c r="C9" s="15" t="s">
        <v>46</v>
      </c>
      <c r="D9" s="12">
        <v>70794577516.740005</v>
      </c>
      <c r="E9" s="12">
        <v>68162169476</v>
      </c>
      <c r="F9" s="8">
        <f t="shared" si="0"/>
        <v>2632408040.7400055</v>
      </c>
      <c r="G9" s="12"/>
      <c r="H9" s="12"/>
    </row>
    <row r="10" spans="1:8" x14ac:dyDescent="0.25">
      <c r="A10" s="6" t="s">
        <v>30</v>
      </c>
      <c r="B10" s="7" t="s">
        <v>12</v>
      </c>
      <c r="C10" s="15" t="s">
        <v>47</v>
      </c>
      <c r="D10" s="12"/>
      <c r="E10" s="12"/>
      <c r="F10" s="8">
        <f t="shared" si="0"/>
        <v>0</v>
      </c>
      <c r="G10" s="12"/>
      <c r="H10" s="12"/>
    </row>
    <row r="11" spans="1:8" x14ac:dyDescent="0.25">
      <c r="A11" s="6" t="s">
        <v>31</v>
      </c>
      <c r="B11" s="7" t="s">
        <v>12</v>
      </c>
      <c r="C11" s="15" t="s">
        <v>48</v>
      </c>
      <c r="D11" s="12">
        <v>19515588932</v>
      </c>
      <c r="E11" s="12">
        <v>18778867212</v>
      </c>
      <c r="F11" s="8">
        <f t="shared" si="0"/>
        <v>736721720</v>
      </c>
      <c r="G11" s="12"/>
      <c r="H11" s="12"/>
    </row>
    <row r="12" spans="1:8" x14ac:dyDescent="0.25">
      <c r="A12" s="6" t="s">
        <v>32</v>
      </c>
      <c r="B12" s="7" t="s">
        <v>12</v>
      </c>
      <c r="C12" s="15" t="s">
        <v>10</v>
      </c>
      <c r="D12" s="12">
        <v>4357396600</v>
      </c>
      <c r="E12" s="12">
        <v>4182973500</v>
      </c>
      <c r="F12" s="8">
        <f t="shared" si="0"/>
        <v>174423100</v>
      </c>
      <c r="G12" s="12"/>
      <c r="H12" s="12"/>
    </row>
    <row r="13" spans="1:8" x14ac:dyDescent="0.25">
      <c r="A13" s="6" t="s">
        <v>33</v>
      </c>
      <c r="B13" s="7" t="s">
        <v>12</v>
      </c>
      <c r="C13" s="15" t="s">
        <v>49</v>
      </c>
      <c r="D13" s="12">
        <v>41198156145.760002</v>
      </c>
      <c r="E13" s="12">
        <v>39972186349.639999</v>
      </c>
      <c r="F13" s="8">
        <f t="shared" si="0"/>
        <v>1225969796.1200027</v>
      </c>
      <c r="G13" s="12"/>
      <c r="H13" s="12"/>
    </row>
    <row r="14" spans="1:8" x14ac:dyDescent="0.25">
      <c r="A14" s="6" t="s">
        <v>34</v>
      </c>
      <c r="B14" s="7" t="s">
        <v>12</v>
      </c>
      <c r="C14" s="15" t="s">
        <v>51</v>
      </c>
      <c r="D14" s="12">
        <v>22853472250.580002</v>
      </c>
      <c r="E14" s="12">
        <v>16822573010.6</v>
      </c>
      <c r="F14" s="8">
        <f t="shared" si="0"/>
        <v>6030899239.9800014</v>
      </c>
      <c r="G14" s="12"/>
      <c r="H14" s="12"/>
    </row>
    <row r="15" spans="1:8" x14ac:dyDescent="0.25">
      <c r="A15" s="6" t="s">
        <v>35</v>
      </c>
      <c r="B15" s="7" t="s">
        <v>12</v>
      </c>
      <c r="C15" s="15" t="s">
        <v>50</v>
      </c>
      <c r="D15" s="12">
        <v>8300299394.6099997</v>
      </c>
      <c r="E15" s="12">
        <v>6216714647.25</v>
      </c>
      <c r="F15" s="8">
        <f t="shared" si="0"/>
        <v>2083584747.3599997</v>
      </c>
      <c r="G15" s="12"/>
      <c r="H15" s="12"/>
    </row>
    <row r="16" spans="1:8" x14ac:dyDescent="0.25">
      <c r="A16" s="6" t="s">
        <v>36</v>
      </c>
      <c r="B16" s="7" t="s">
        <v>12</v>
      </c>
      <c r="C16" s="15" t="s">
        <v>52</v>
      </c>
      <c r="D16" s="12">
        <v>45801174</v>
      </c>
      <c r="E16" s="12">
        <v>38884000</v>
      </c>
      <c r="F16" s="8">
        <f t="shared" si="0"/>
        <v>6917174</v>
      </c>
      <c r="G16" s="12"/>
      <c r="H16" s="12"/>
    </row>
    <row r="17" spans="1:8" ht="30" x14ac:dyDescent="0.25">
      <c r="A17" s="6" t="s">
        <v>37</v>
      </c>
      <c r="B17" s="7" t="s">
        <v>12</v>
      </c>
      <c r="C17" s="15" t="s">
        <v>11</v>
      </c>
      <c r="D17" s="12"/>
      <c r="E17" s="12"/>
      <c r="F17" s="8">
        <f t="shared" si="0"/>
        <v>0</v>
      </c>
      <c r="G17" s="12"/>
      <c r="H17" s="12"/>
    </row>
    <row r="18" spans="1:8" s="1" customFormat="1" ht="14.25" x14ac:dyDescent="0.25">
      <c r="A18" s="4" t="s">
        <v>15</v>
      </c>
      <c r="B18" s="11" t="s">
        <v>12</v>
      </c>
      <c r="C18" s="19" t="s">
        <v>53</v>
      </c>
      <c r="D18" s="5">
        <f>SUM(D19:D26)</f>
        <v>0</v>
      </c>
      <c r="E18" s="5">
        <f>SUM(E19:E26)</f>
        <v>0</v>
      </c>
      <c r="F18" s="5">
        <f t="shared" si="0"/>
        <v>0</v>
      </c>
      <c r="G18" s="5">
        <f>SUM(G19:G26)</f>
        <v>0</v>
      </c>
      <c r="H18" s="5">
        <f>SUM(H19:H26)</f>
        <v>0</v>
      </c>
    </row>
    <row r="19" spans="1:8" x14ac:dyDescent="0.25">
      <c r="A19" s="6" t="s">
        <v>38</v>
      </c>
      <c r="B19" s="7" t="s">
        <v>12</v>
      </c>
      <c r="C19" s="15" t="s">
        <v>46</v>
      </c>
      <c r="D19" s="12"/>
      <c r="E19" s="12"/>
      <c r="F19" s="8">
        <f t="shared" si="0"/>
        <v>0</v>
      </c>
      <c r="G19" s="12"/>
      <c r="H19" s="12"/>
    </row>
    <row r="20" spans="1:8" x14ac:dyDescent="0.25">
      <c r="A20" s="6" t="s">
        <v>39</v>
      </c>
      <c r="B20" s="7" t="s">
        <v>12</v>
      </c>
      <c r="C20" s="15" t="s">
        <v>47</v>
      </c>
      <c r="D20" s="12"/>
      <c r="E20" s="12"/>
      <c r="F20" s="8">
        <f t="shared" si="0"/>
        <v>0</v>
      </c>
      <c r="G20" s="12"/>
      <c r="H20" s="12"/>
    </row>
    <row r="21" spans="1:8" x14ac:dyDescent="0.25">
      <c r="A21" s="6" t="s">
        <v>40</v>
      </c>
      <c r="B21" s="7" t="s">
        <v>12</v>
      </c>
      <c r="C21" s="15" t="s">
        <v>48</v>
      </c>
      <c r="D21" s="12"/>
      <c r="E21" s="12"/>
      <c r="F21" s="8">
        <f t="shared" si="0"/>
        <v>0</v>
      </c>
      <c r="G21" s="12"/>
      <c r="H21" s="12"/>
    </row>
    <row r="22" spans="1:8" x14ac:dyDescent="0.25">
      <c r="A22" s="6" t="s">
        <v>41</v>
      </c>
      <c r="B22" s="7" t="s">
        <v>12</v>
      </c>
      <c r="C22" s="15" t="s">
        <v>10</v>
      </c>
      <c r="D22" s="12"/>
      <c r="E22" s="12"/>
      <c r="F22" s="8">
        <f t="shared" si="0"/>
        <v>0</v>
      </c>
      <c r="G22" s="12"/>
      <c r="H22" s="12"/>
    </row>
    <row r="23" spans="1:8" x14ac:dyDescent="0.25">
      <c r="A23" s="6" t="s">
        <v>42</v>
      </c>
      <c r="B23" s="7" t="s">
        <v>12</v>
      </c>
      <c r="C23" s="15" t="s">
        <v>49</v>
      </c>
      <c r="D23" s="12"/>
      <c r="E23" s="12"/>
      <c r="F23" s="8">
        <f t="shared" si="0"/>
        <v>0</v>
      </c>
      <c r="G23" s="12"/>
      <c r="H23" s="12"/>
    </row>
    <row r="24" spans="1:8" x14ac:dyDescent="0.25">
      <c r="A24" s="6" t="s">
        <v>43</v>
      </c>
      <c r="B24" s="7" t="s">
        <v>12</v>
      </c>
      <c r="C24" s="15" t="s">
        <v>50</v>
      </c>
      <c r="D24" s="12"/>
      <c r="E24" s="12"/>
      <c r="F24" s="8">
        <f t="shared" si="0"/>
        <v>0</v>
      </c>
      <c r="G24" s="12"/>
      <c r="H24" s="12"/>
    </row>
    <row r="25" spans="1:8" x14ac:dyDescent="0.25">
      <c r="A25" s="6" t="s">
        <v>44</v>
      </c>
      <c r="B25" s="7" t="s">
        <v>12</v>
      </c>
      <c r="C25" s="15" t="s">
        <v>51</v>
      </c>
      <c r="D25" s="12"/>
      <c r="E25" s="12"/>
      <c r="F25" s="8">
        <f t="shared" si="0"/>
        <v>0</v>
      </c>
      <c r="G25" s="12"/>
      <c r="H25" s="12"/>
    </row>
    <row r="26" spans="1:8" x14ac:dyDescent="0.25">
      <c r="A26" s="6" t="s">
        <v>45</v>
      </c>
      <c r="B26" s="7" t="s">
        <v>12</v>
      </c>
      <c r="C26" s="15" t="s">
        <v>52</v>
      </c>
      <c r="D26" s="12"/>
      <c r="E26" s="12"/>
      <c r="F26" s="8">
        <f t="shared" si="0"/>
        <v>0</v>
      </c>
      <c r="G26" s="12"/>
      <c r="H26" s="12"/>
    </row>
  </sheetData>
  <mergeCells count="3">
    <mergeCell ref="A5:C5"/>
    <mergeCell ref="D5:E5"/>
    <mergeCell ref="G5:H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showGridLines="0" zoomScale="90" zoomScaleNormal="90" workbookViewId="0">
      <pane ySplit="6" topLeftCell="A7" activePane="bottomLeft" state="frozen"/>
      <selection sqref="A1:XFD3"/>
      <selection pane="bottomLeft" activeCell="E8" sqref="E8"/>
    </sheetView>
  </sheetViews>
  <sheetFormatPr baseColWidth="10" defaultRowHeight="15" x14ac:dyDescent="0.25"/>
  <cols>
    <col min="1" max="1" width="13.7109375" style="3" customWidth="1"/>
    <col min="2" max="2" width="5.5703125" style="9" bestFit="1" customWidth="1"/>
    <col min="3" max="3" width="44.140625" style="16" customWidth="1"/>
    <col min="4" max="4" width="17.140625" style="10" bestFit="1" customWidth="1"/>
    <col min="5" max="5" width="18" style="3" customWidth="1"/>
    <col min="6" max="6" width="18.570312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872</v>
      </c>
      <c r="C3" s="1" t="s">
        <v>57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</row>
    <row r="7" spans="1:6" s="1" customFormat="1" ht="28.5" x14ac:dyDescent="0.25">
      <c r="A7" s="4" t="s">
        <v>16</v>
      </c>
      <c r="B7" s="11" t="s">
        <v>12</v>
      </c>
      <c r="C7" s="14" t="s">
        <v>57</v>
      </c>
      <c r="D7" s="5">
        <f>D8+D19+D25+D28</f>
        <v>4164405769.3099999</v>
      </c>
      <c r="E7" s="5">
        <f>E8+E19+E25+E28</f>
        <v>4238499459.6599998</v>
      </c>
      <c r="F7" s="5">
        <f t="shared" ref="F7:F31" si="0">D7-E7</f>
        <v>-74093690.349999905</v>
      </c>
    </row>
    <row r="8" spans="1:6" s="1" customFormat="1" ht="14.25" x14ac:dyDescent="0.25">
      <c r="A8" s="4"/>
      <c r="B8" s="11" t="s">
        <v>12</v>
      </c>
      <c r="C8" s="19" t="s">
        <v>78</v>
      </c>
      <c r="D8" s="5">
        <f>SUM(D9:D18)</f>
        <v>352725394.69999999</v>
      </c>
      <c r="E8" s="5">
        <f>SUM(E9:E18)</f>
        <v>1584230084</v>
      </c>
      <c r="F8" s="5">
        <f t="shared" si="0"/>
        <v>-1231504689.3</v>
      </c>
    </row>
    <row r="9" spans="1:6" x14ac:dyDescent="0.25">
      <c r="A9" s="6" t="s">
        <v>58</v>
      </c>
      <c r="B9" s="7" t="s">
        <v>12</v>
      </c>
      <c r="C9" s="15" t="s">
        <v>82</v>
      </c>
      <c r="D9" s="12"/>
      <c r="E9" s="12"/>
      <c r="F9" s="8">
        <f t="shared" si="0"/>
        <v>0</v>
      </c>
    </row>
    <row r="10" spans="1:6" x14ac:dyDescent="0.25">
      <c r="A10" s="6" t="s">
        <v>59</v>
      </c>
      <c r="B10" s="7" t="s">
        <v>12</v>
      </c>
      <c r="C10" s="15" t="s">
        <v>83</v>
      </c>
      <c r="D10" s="12">
        <v>9356358.3000000007</v>
      </c>
      <c r="E10" s="12">
        <v>64201511.689999998</v>
      </c>
      <c r="F10" s="8">
        <f t="shared" si="0"/>
        <v>-54845153.390000001</v>
      </c>
    </row>
    <row r="11" spans="1:6" x14ac:dyDescent="0.25">
      <c r="A11" s="6" t="s">
        <v>60</v>
      </c>
      <c r="B11" s="7" t="s">
        <v>12</v>
      </c>
      <c r="C11" s="15" t="s">
        <v>84</v>
      </c>
      <c r="D11" s="12"/>
      <c r="E11" s="12"/>
      <c r="F11" s="8">
        <f t="shared" si="0"/>
        <v>0</v>
      </c>
    </row>
    <row r="12" spans="1:6" x14ac:dyDescent="0.25">
      <c r="A12" s="6" t="s">
        <v>61</v>
      </c>
      <c r="B12" s="7" t="s">
        <v>12</v>
      </c>
      <c r="C12" s="15" t="s">
        <v>85</v>
      </c>
      <c r="D12" s="12"/>
      <c r="E12" s="12"/>
      <c r="F12" s="8">
        <f t="shared" si="0"/>
        <v>0</v>
      </c>
    </row>
    <row r="13" spans="1:6" x14ac:dyDescent="0.25">
      <c r="A13" s="6" t="s">
        <v>62</v>
      </c>
      <c r="B13" s="7" t="s">
        <v>12</v>
      </c>
      <c r="C13" s="15" t="s">
        <v>86</v>
      </c>
      <c r="D13" s="12">
        <v>343369036.39999998</v>
      </c>
      <c r="E13" s="12">
        <v>1513174045.3099999</v>
      </c>
      <c r="F13" s="8">
        <f t="shared" si="0"/>
        <v>-1169805008.9099998</v>
      </c>
    </row>
    <row r="14" spans="1:6" x14ac:dyDescent="0.25">
      <c r="A14" s="6" t="s">
        <v>63</v>
      </c>
      <c r="B14" s="7" t="s">
        <v>12</v>
      </c>
      <c r="C14" s="15" t="s">
        <v>87</v>
      </c>
      <c r="D14" s="12"/>
      <c r="E14" s="12"/>
      <c r="F14" s="8">
        <f t="shared" si="0"/>
        <v>0</v>
      </c>
    </row>
    <row r="15" spans="1:6" x14ac:dyDescent="0.25">
      <c r="A15" s="6" t="s">
        <v>64</v>
      </c>
      <c r="B15" s="7" t="s">
        <v>12</v>
      </c>
      <c r="C15" s="15" t="s">
        <v>88</v>
      </c>
      <c r="D15" s="12"/>
      <c r="E15" s="12">
        <v>6854527</v>
      </c>
      <c r="F15" s="8">
        <f t="shared" si="0"/>
        <v>-6854527</v>
      </c>
    </row>
    <row r="16" spans="1:6" x14ac:dyDescent="0.25">
      <c r="A16" s="6" t="s">
        <v>65</v>
      </c>
      <c r="B16" s="7" t="s">
        <v>12</v>
      </c>
      <c r="C16" s="15" t="s">
        <v>89</v>
      </c>
      <c r="D16" s="12"/>
      <c r="E16" s="12"/>
      <c r="F16" s="8">
        <f t="shared" si="0"/>
        <v>0</v>
      </c>
    </row>
    <row r="17" spans="1:6" x14ac:dyDescent="0.25">
      <c r="A17" s="6" t="s">
        <v>75</v>
      </c>
      <c r="B17" s="7" t="s">
        <v>12</v>
      </c>
      <c r="C17" s="15" t="s">
        <v>90</v>
      </c>
      <c r="D17" s="12"/>
      <c r="E17" s="12"/>
      <c r="F17" s="8">
        <f t="shared" si="0"/>
        <v>0</v>
      </c>
    </row>
    <row r="18" spans="1:6" x14ac:dyDescent="0.25">
      <c r="A18" s="6" t="s">
        <v>77</v>
      </c>
      <c r="B18" s="7" t="s">
        <v>12</v>
      </c>
      <c r="C18" s="15" t="s">
        <v>91</v>
      </c>
      <c r="D18" s="12"/>
      <c r="E18" s="12"/>
      <c r="F18" s="8">
        <f t="shared" si="0"/>
        <v>0</v>
      </c>
    </row>
    <row r="19" spans="1:6" s="1" customFormat="1" ht="14.25" x14ac:dyDescent="0.25">
      <c r="A19" s="4"/>
      <c r="B19" s="11"/>
      <c r="C19" s="19" t="s">
        <v>79</v>
      </c>
      <c r="D19" s="5">
        <f>SUM(D20:D24)</f>
        <v>2786964227.5100002</v>
      </c>
      <c r="E19" s="5">
        <f>SUM(E20:E24)</f>
        <v>2245669180.8699999</v>
      </c>
      <c r="F19" s="5">
        <f t="shared" si="0"/>
        <v>541295046.64000034</v>
      </c>
    </row>
    <row r="20" spans="1:6" x14ac:dyDescent="0.25">
      <c r="A20" s="6" t="s">
        <v>66</v>
      </c>
      <c r="B20" s="7" t="s">
        <v>12</v>
      </c>
      <c r="C20" s="15" t="s">
        <v>86</v>
      </c>
      <c r="D20" s="12">
        <v>2544802956.23</v>
      </c>
      <c r="E20" s="12">
        <v>2003507909.5899999</v>
      </c>
      <c r="F20" s="8">
        <f t="shared" si="0"/>
        <v>541295046.6400001</v>
      </c>
    </row>
    <row r="21" spans="1:6" x14ac:dyDescent="0.25">
      <c r="A21" s="6" t="s">
        <v>67</v>
      </c>
      <c r="B21" s="7" t="s">
        <v>12</v>
      </c>
      <c r="C21" s="15" t="s">
        <v>87</v>
      </c>
      <c r="D21" s="12">
        <v>242161271.28</v>
      </c>
      <c r="E21" s="12">
        <v>242161271.28</v>
      </c>
      <c r="F21" s="8">
        <f t="shared" si="0"/>
        <v>0</v>
      </c>
    </row>
    <row r="22" spans="1:6" x14ac:dyDescent="0.25">
      <c r="A22" s="6" t="s">
        <v>69</v>
      </c>
      <c r="B22" s="7" t="s">
        <v>12</v>
      </c>
      <c r="C22" s="15" t="s">
        <v>92</v>
      </c>
      <c r="D22" s="12"/>
      <c r="E22" s="12"/>
      <c r="F22" s="8">
        <f t="shared" si="0"/>
        <v>0</v>
      </c>
    </row>
    <row r="23" spans="1:6" x14ac:dyDescent="0.25">
      <c r="A23" s="6" t="s">
        <v>70</v>
      </c>
      <c r="B23" s="7" t="s">
        <v>12</v>
      </c>
      <c r="C23" s="15" t="s">
        <v>93</v>
      </c>
      <c r="D23" s="12"/>
      <c r="E23" s="12"/>
      <c r="F23" s="8">
        <f t="shared" si="0"/>
        <v>0</v>
      </c>
    </row>
    <row r="24" spans="1:6" x14ac:dyDescent="0.25">
      <c r="A24" s="6" t="s">
        <v>76</v>
      </c>
      <c r="B24" s="7" t="s">
        <v>12</v>
      </c>
      <c r="C24" s="15" t="s">
        <v>94</v>
      </c>
      <c r="D24" s="12"/>
      <c r="E24" s="12"/>
      <c r="F24" s="8">
        <f t="shared" si="0"/>
        <v>0</v>
      </c>
    </row>
    <row r="25" spans="1:6" s="1" customFormat="1" ht="14.25" x14ac:dyDescent="0.25">
      <c r="A25" s="4"/>
      <c r="B25" s="11"/>
      <c r="C25" s="19" t="s">
        <v>80</v>
      </c>
      <c r="D25" s="5">
        <f>SUM(D26:D27)</f>
        <v>446775816.10000002</v>
      </c>
      <c r="E25" s="5">
        <f>SUM(E26:E27)</f>
        <v>377248783.79000002</v>
      </c>
      <c r="F25" s="5">
        <f t="shared" si="0"/>
        <v>69527032.310000002</v>
      </c>
    </row>
    <row r="26" spans="1:6" x14ac:dyDescent="0.25">
      <c r="A26" s="6" t="s">
        <v>68</v>
      </c>
      <c r="B26" s="7" t="s">
        <v>12</v>
      </c>
      <c r="C26" s="15" t="s">
        <v>89</v>
      </c>
      <c r="D26" s="12"/>
      <c r="E26" s="12"/>
      <c r="F26" s="8">
        <f>D26-E26</f>
        <v>0</v>
      </c>
    </row>
    <row r="27" spans="1:6" x14ac:dyDescent="0.25">
      <c r="A27" s="6" t="s">
        <v>71</v>
      </c>
      <c r="B27" s="7" t="s">
        <v>12</v>
      </c>
      <c r="C27" s="15" t="s">
        <v>88</v>
      </c>
      <c r="D27" s="12">
        <v>446775816.10000002</v>
      </c>
      <c r="E27" s="12">
        <v>377248783.79000002</v>
      </c>
      <c r="F27" s="8">
        <f t="shared" si="0"/>
        <v>69527032.310000002</v>
      </c>
    </row>
    <row r="28" spans="1:6" s="1" customFormat="1" ht="14.25" x14ac:dyDescent="0.25">
      <c r="A28" s="4"/>
      <c r="B28" s="11"/>
      <c r="C28" s="19" t="s">
        <v>81</v>
      </c>
      <c r="D28" s="5">
        <f>SUM(D29:D31)</f>
        <v>577940331</v>
      </c>
      <c r="E28" s="5">
        <f>SUM(E29:E31)</f>
        <v>31351411</v>
      </c>
      <c r="F28" s="5">
        <f t="shared" si="0"/>
        <v>546588920</v>
      </c>
    </row>
    <row r="29" spans="1:6" x14ac:dyDescent="0.25">
      <c r="A29" s="6" t="s">
        <v>72</v>
      </c>
      <c r="B29" s="7" t="s">
        <v>12</v>
      </c>
      <c r="C29" s="15" t="s">
        <v>95</v>
      </c>
      <c r="D29" s="12">
        <v>577940331</v>
      </c>
      <c r="E29" s="12">
        <v>31351411</v>
      </c>
      <c r="F29" s="8">
        <f t="shared" si="0"/>
        <v>546588920</v>
      </c>
    </row>
    <row r="30" spans="1:6" x14ac:dyDescent="0.25">
      <c r="A30" s="6" t="s">
        <v>73</v>
      </c>
      <c r="B30" s="7" t="s">
        <v>12</v>
      </c>
      <c r="C30" s="15" t="s">
        <v>96</v>
      </c>
      <c r="D30" s="12"/>
      <c r="E30" s="12"/>
      <c r="F30" s="8">
        <f t="shared" si="0"/>
        <v>0</v>
      </c>
    </row>
    <row r="31" spans="1:6" x14ac:dyDescent="0.25">
      <c r="A31" s="6" t="s">
        <v>74</v>
      </c>
      <c r="B31" s="7" t="s">
        <v>12</v>
      </c>
      <c r="C31" s="15" t="s">
        <v>97</v>
      </c>
      <c r="D31" s="12"/>
      <c r="E31" s="12"/>
      <c r="F31" s="8">
        <f t="shared" si="0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0"/>
  <sheetViews>
    <sheetView showGridLines="0" zoomScale="90" zoomScaleNormal="90" workbookViewId="0">
      <pane ySplit="7" topLeftCell="A19" activePane="bottomLeft" state="frozen"/>
      <selection sqref="A1:XFD3"/>
      <selection pane="bottomLeft" activeCell="C86" sqref="C86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60.7109375" style="16" customWidth="1"/>
    <col min="4" max="4" width="17.7109375" style="10" customWidth="1"/>
    <col min="5" max="6" width="17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B3" s="1" t="s">
        <v>872</v>
      </c>
      <c r="C3" s="1" t="s">
        <v>57</v>
      </c>
      <c r="D3" s="2"/>
      <c r="E3" s="2"/>
    </row>
    <row r="4" spans="1:6" s="1" customFormat="1" ht="14.25" x14ac:dyDescent="0.25">
      <c r="A4" s="1" t="s">
        <v>9</v>
      </c>
      <c r="B4" s="1" t="s">
        <v>873</v>
      </c>
      <c r="C4" s="1" t="s">
        <v>739</v>
      </c>
      <c r="D4" s="2"/>
    </row>
    <row r="5" spans="1:6" x14ac:dyDescent="0.25">
      <c r="D5" s="10" t="s">
        <v>880</v>
      </c>
    </row>
    <row r="6" spans="1:6" s="9" customFormat="1" ht="15" customHeight="1" x14ac:dyDescent="0.25">
      <c r="A6" s="31" t="s">
        <v>5</v>
      </c>
      <c r="B6" s="32"/>
      <c r="C6" s="33" t="s">
        <v>1</v>
      </c>
      <c r="D6" s="29" t="s">
        <v>855</v>
      </c>
      <c r="E6" s="30"/>
      <c r="F6" s="30"/>
    </row>
    <row r="7" spans="1:6" ht="28.5" x14ac:dyDescent="0.25">
      <c r="A7" s="24" t="s">
        <v>3</v>
      </c>
      <c r="B7" s="24" t="s">
        <v>0</v>
      </c>
      <c r="C7" s="34"/>
      <c r="D7" s="23" t="s">
        <v>753</v>
      </c>
      <c r="E7" s="23" t="s">
        <v>754</v>
      </c>
      <c r="F7" s="23" t="s">
        <v>740</v>
      </c>
    </row>
    <row r="8" spans="1:6" s="1" customFormat="1" ht="14.25" x14ac:dyDescent="0.25">
      <c r="A8" s="4"/>
      <c r="B8" s="11" t="s">
        <v>12</v>
      </c>
      <c r="C8" s="19" t="s">
        <v>78</v>
      </c>
      <c r="D8" s="5">
        <f>D9+D16+D25+D28+D37+D48+D51+D61+D74+D83</f>
        <v>1458718419.1199999</v>
      </c>
      <c r="E8" s="5">
        <f>E9+E16+E25+E28+E37+E48+E51+E61+E74+E83</f>
        <v>9356358.3000000007</v>
      </c>
      <c r="F8" s="5">
        <f>F9+F16+F25+F28+F37+F48+F51+F61+F74+F83</f>
        <v>1468074777.4199998</v>
      </c>
    </row>
    <row r="9" spans="1:6" s="1" customFormat="1" ht="14.25" x14ac:dyDescent="0.25">
      <c r="A9" s="4" t="s">
        <v>58</v>
      </c>
      <c r="B9" s="11" t="s">
        <v>12</v>
      </c>
      <c r="C9" s="19" t="s">
        <v>82</v>
      </c>
      <c r="D9" s="5">
        <f>SUM(D10:D15)</f>
        <v>0</v>
      </c>
      <c r="E9" s="5">
        <f t="shared" ref="E9:F9" si="0">SUM(E10:E15)</f>
        <v>0</v>
      </c>
      <c r="F9" s="5">
        <f t="shared" si="0"/>
        <v>0</v>
      </c>
    </row>
    <row r="10" spans="1:6" ht="30" x14ac:dyDescent="0.25">
      <c r="A10" s="6" t="s">
        <v>741</v>
      </c>
      <c r="B10" s="7" t="s">
        <v>12</v>
      </c>
      <c r="C10" s="15" t="s">
        <v>747</v>
      </c>
      <c r="D10" s="12"/>
      <c r="E10" s="12"/>
      <c r="F10" s="8">
        <f>SUM(D10:E10)</f>
        <v>0</v>
      </c>
    </row>
    <row r="11" spans="1:6" x14ac:dyDescent="0.25">
      <c r="A11" s="6" t="s">
        <v>742</v>
      </c>
      <c r="B11" s="7" t="s">
        <v>12</v>
      </c>
      <c r="C11" s="15" t="s">
        <v>748</v>
      </c>
      <c r="D11" s="12"/>
      <c r="E11" s="12"/>
      <c r="F11" s="8">
        <f t="shared" ref="F11:F15" si="1">SUM(D11:E11)</f>
        <v>0</v>
      </c>
    </row>
    <row r="12" spans="1:6" x14ac:dyDescent="0.25">
      <c r="A12" s="6" t="s">
        <v>743</v>
      </c>
      <c r="B12" s="7" t="s">
        <v>12</v>
      </c>
      <c r="C12" s="15" t="s">
        <v>749</v>
      </c>
      <c r="D12" s="12"/>
      <c r="E12" s="12"/>
      <c r="F12" s="8">
        <f t="shared" si="1"/>
        <v>0</v>
      </c>
    </row>
    <row r="13" spans="1:6" ht="30" x14ac:dyDescent="0.25">
      <c r="A13" s="6" t="s">
        <v>744</v>
      </c>
      <c r="B13" s="7" t="s">
        <v>12</v>
      </c>
      <c r="C13" s="15" t="s">
        <v>750</v>
      </c>
      <c r="D13" s="12"/>
      <c r="E13" s="12"/>
      <c r="F13" s="8">
        <f t="shared" si="1"/>
        <v>0</v>
      </c>
    </row>
    <row r="14" spans="1:6" ht="30" x14ac:dyDescent="0.25">
      <c r="A14" s="6" t="s">
        <v>745</v>
      </c>
      <c r="B14" s="7" t="s">
        <v>12</v>
      </c>
      <c r="C14" s="15" t="s">
        <v>751</v>
      </c>
      <c r="D14" s="12"/>
      <c r="E14" s="12"/>
      <c r="F14" s="8">
        <f t="shared" si="1"/>
        <v>0</v>
      </c>
    </row>
    <row r="15" spans="1:6" ht="30" x14ac:dyDescent="0.25">
      <c r="A15" s="6" t="s">
        <v>746</v>
      </c>
      <c r="B15" s="7" t="s">
        <v>12</v>
      </c>
      <c r="C15" s="15" t="s">
        <v>752</v>
      </c>
      <c r="D15" s="12"/>
      <c r="E15" s="12"/>
      <c r="F15" s="8">
        <f t="shared" si="1"/>
        <v>0</v>
      </c>
    </row>
    <row r="16" spans="1:6" s="1" customFormat="1" ht="14.25" x14ac:dyDescent="0.25">
      <c r="A16" s="4" t="s">
        <v>59</v>
      </c>
      <c r="B16" s="11" t="s">
        <v>12</v>
      </c>
      <c r="C16" s="19" t="s">
        <v>83</v>
      </c>
      <c r="D16" s="5">
        <f>SUM(D17:D24)</f>
        <v>0</v>
      </c>
      <c r="E16" s="5">
        <f>SUM(E17:E24)</f>
        <v>9356358.3000000007</v>
      </c>
      <c r="F16" s="5">
        <f>SUM(F17:F24)</f>
        <v>9356358.3000000007</v>
      </c>
    </row>
    <row r="17" spans="1:6" x14ac:dyDescent="0.25">
      <c r="A17" s="6" t="s">
        <v>755</v>
      </c>
      <c r="B17" s="7" t="s">
        <v>12</v>
      </c>
      <c r="C17" s="15" t="s">
        <v>762</v>
      </c>
      <c r="D17" s="12"/>
      <c r="E17" s="12"/>
      <c r="F17" s="8">
        <f>SUM(D17:E17)</f>
        <v>0</v>
      </c>
    </row>
    <row r="18" spans="1:6" x14ac:dyDescent="0.25">
      <c r="A18" s="6" t="s">
        <v>756</v>
      </c>
      <c r="B18" s="7" t="s">
        <v>12</v>
      </c>
      <c r="C18" s="15" t="s">
        <v>763</v>
      </c>
      <c r="D18" s="12"/>
      <c r="E18" s="12"/>
      <c r="F18" s="8">
        <f t="shared" ref="F18:F19" si="2">SUM(D18:E18)</f>
        <v>0</v>
      </c>
    </row>
    <row r="19" spans="1:6" x14ac:dyDescent="0.25">
      <c r="A19" s="6" t="s">
        <v>757</v>
      </c>
      <c r="B19" s="7" t="s">
        <v>12</v>
      </c>
      <c r="C19" s="15" t="s">
        <v>271</v>
      </c>
      <c r="D19" s="12"/>
      <c r="E19" s="12"/>
      <c r="F19" s="8">
        <f t="shared" si="2"/>
        <v>0</v>
      </c>
    </row>
    <row r="20" spans="1:6" x14ac:dyDescent="0.25">
      <c r="A20" s="6" t="s">
        <v>758</v>
      </c>
      <c r="B20" s="7" t="s">
        <v>12</v>
      </c>
      <c r="C20" s="15" t="s">
        <v>272</v>
      </c>
      <c r="D20" s="12"/>
      <c r="E20" s="12"/>
      <c r="F20" s="8">
        <f t="shared" ref="F20:F22" si="3">SUM(D20:E20)</f>
        <v>0</v>
      </c>
    </row>
    <row r="21" spans="1:6" x14ac:dyDescent="0.25">
      <c r="A21" s="6" t="s">
        <v>759</v>
      </c>
      <c r="B21" s="7" t="s">
        <v>12</v>
      </c>
      <c r="C21" s="15" t="s">
        <v>273</v>
      </c>
      <c r="D21" s="12"/>
      <c r="E21" s="12"/>
      <c r="F21" s="8">
        <f t="shared" si="3"/>
        <v>0</v>
      </c>
    </row>
    <row r="22" spans="1:6" x14ac:dyDescent="0.25">
      <c r="A22" s="6" t="s">
        <v>760</v>
      </c>
      <c r="B22" s="7" t="s">
        <v>12</v>
      </c>
      <c r="C22" s="15" t="s">
        <v>274</v>
      </c>
      <c r="D22" s="12"/>
      <c r="E22" s="12"/>
      <c r="F22" s="8">
        <f t="shared" si="3"/>
        <v>0</v>
      </c>
    </row>
    <row r="23" spans="1:6" x14ac:dyDescent="0.25">
      <c r="A23" s="6" t="s">
        <v>761</v>
      </c>
      <c r="B23" s="7" t="s">
        <v>12</v>
      </c>
      <c r="C23" s="15" t="s">
        <v>275</v>
      </c>
      <c r="D23" s="12"/>
      <c r="E23" s="12"/>
      <c r="F23" s="8">
        <f t="shared" ref="F23" si="4">SUM(D23:E23)</f>
        <v>0</v>
      </c>
    </row>
    <row r="24" spans="1:6" x14ac:dyDescent="0.25">
      <c r="A24" s="6" t="s">
        <v>881</v>
      </c>
      <c r="B24" s="7" t="s">
        <v>12</v>
      </c>
      <c r="C24" s="15" t="s">
        <v>882</v>
      </c>
      <c r="D24" s="12"/>
      <c r="E24" s="12">
        <v>9356358.3000000007</v>
      </c>
      <c r="F24" s="8">
        <f t="shared" ref="F24" si="5">SUM(D24:E24)</f>
        <v>9356358.3000000007</v>
      </c>
    </row>
    <row r="25" spans="1:6" s="1" customFormat="1" ht="14.25" x14ac:dyDescent="0.25">
      <c r="A25" s="4" t="s">
        <v>60</v>
      </c>
      <c r="B25" s="11" t="s">
        <v>12</v>
      </c>
      <c r="C25" s="19" t="s">
        <v>84</v>
      </c>
      <c r="D25" s="5">
        <f>SUM(D26:D27)</f>
        <v>0</v>
      </c>
      <c r="E25" s="5">
        <f t="shared" ref="E25:F25" si="6">SUM(E26:E27)</f>
        <v>0</v>
      </c>
      <c r="F25" s="5">
        <f t="shared" si="6"/>
        <v>0</v>
      </c>
    </row>
    <row r="26" spans="1:6" x14ac:dyDescent="0.25">
      <c r="A26" s="6" t="s">
        <v>764</v>
      </c>
      <c r="B26" s="7" t="s">
        <v>12</v>
      </c>
      <c r="C26" s="15" t="s">
        <v>766</v>
      </c>
      <c r="D26" s="12"/>
      <c r="E26" s="12"/>
      <c r="F26" s="8">
        <f>SUM(D26:E26)</f>
        <v>0</v>
      </c>
    </row>
    <row r="27" spans="1:6" x14ac:dyDescent="0.25">
      <c r="A27" s="6" t="s">
        <v>765</v>
      </c>
      <c r="B27" s="7" t="s">
        <v>12</v>
      </c>
      <c r="C27" s="15" t="s">
        <v>767</v>
      </c>
      <c r="D27" s="12"/>
      <c r="E27" s="12"/>
      <c r="F27" s="8">
        <f t="shared" ref="F27" si="7">SUM(D27:E27)</f>
        <v>0</v>
      </c>
    </row>
    <row r="28" spans="1:6" s="1" customFormat="1" ht="14.25" x14ac:dyDescent="0.25">
      <c r="A28" s="4" t="s">
        <v>61</v>
      </c>
      <c r="B28" s="11" t="s">
        <v>12</v>
      </c>
      <c r="C28" s="19" t="s">
        <v>85</v>
      </c>
      <c r="D28" s="5">
        <f>SUM(D29:D36)</f>
        <v>0</v>
      </c>
      <c r="E28" s="5">
        <f t="shared" ref="E28:F28" si="8">SUM(E29:E36)</f>
        <v>0</v>
      </c>
      <c r="F28" s="5">
        <f t="shared" si="8"/>
        <v>0</v>
      </c>
    </row>
    <row r="29" spans="1:6" x14ac:dyDescent="0.25">
      <c r="A29" s="6" t="s">
        <v>768</v>
      </c>
      <c r="B29" s="7" t="s">
        <v>12</v>
      </c>
      <c r="C29" s="15" t="s">
        <v>737</v>
      </c>
      <c r="D29" s="12"/>
      <c r="E29" s="12"/>
      <c r="F29" s="8">
        <f t="shared" ref="F29:F36" si="9">SUM(D29:E29)</f>
        <v>0</v>
      </c>
    </row>
    <row r="30" spans="1:6" x14ac:dyDescent="0.25">
      <c r="A30" s="6" t="s">
        <v>769</v>
      </c>
      <c r="B30" s="7" t="s">
        <v>12</v>
      </c>
      <c r="C30" s="15" t="s">
        <v>776</v>
      </c>
      <c r="D30" s="12"/>
      <c r="E30" s="12"/>
      <c r="F30" s="8">
        <f t="shared" si="9"/>
        <v>0</v>
      </c>
    </row>
    <row r="31" spans="1:6" x14ac:dyDescent="0.25">
      <c r="A31" s="6" t="s">
        <v>770</v>
      </c>
      <c r="B31" s="7" t="s">
        <v>12</v>
      </c>
      <c r="C31" s="15" t="s">
        <v>777</v>
      </c>
      <c r="D31" s="12"/>
      <c r="E31" s="12"/>
      <c r="F31" s="8">
        <f t="shared" si="9"/>
        <v>0</v>
      </c>
    </row>
    <row r="32" spans="1:6" x14ac:dyDescent="0.25">
      <c r="A32" s="6" t="s">
        <v>771</v>
      </c>
      <c r="B32" s="7" t="s">
        <v>12</v>
      </c>
      <c r="C32" s="15" t="s">
        <v>778</v>
      </c>
      <c r="D32" s="12"/>
      <c r="E32" s="12"/>
      <c r="F32" s="8">
        <f t="shared" si="9"/>
        <v>0</v>
      </c>
    </row>
    <row r="33" spans="1:6" x14ac:dyDescent="0.25">
      <c r="A33" s="6" t="s">
        <v>772</v>
      </c>
      <c r="B33" s="7" t="s">
        <v>12</v>
      </c>
      <c r="C33" s="15" t="s">
        <v>779</v>
      </c>
      <c r="D33" s="12"/>
      <c r="E33" s="12"/>
      <c r="F33" s="8">
        <f t="shared" si="9"/>
        <v>0</v>
      </c>
    </row>
    <row r="34" spans="1:6" x14ac:dyDescent="0.25">
      <c r="A34" s="6" t="s">
        <v>773</v>
      </c>
      <c r="B34" s="7" t="s">
        <v>12</v>
      </c>
      <c r="C34" s="15" t="s">
        <v>780</v>
      </c>
      <c r="D34" s="12"/>
      <c r="E34" s="12"/>
      <c r="F34" s="8">
        <f t="shared" si="9"/>
        <v>0</v>
      </c>
    </row>
    <row r="35" spans="1:6" x14ac:dyDescent="0.25">
      <c r="A35" s="6" t="s">
        <v>774</v>
      </c>
      <c r="B35" s="7" t="s">
        <v>12</v>
      </c>
      <c r="C35" s="15" t="s">
        <v>781</v>
      </c>
      <c r="D35" s="12"/>
      <c r="E35" s="12"/>
      <c r="F35" s="8">
        <f t="shared" si="9"/>
        <v>0</v>
      </c>
    </row>
    <row r="36" spans="1:6" x14ac:dyDescent="0.25">
      <c r="A36" s="6" t="s">
        <v>775</v>
      </c>
      <c r="B36" s="7" t="s">
        <v>12</v>
      </c>
      <c r="C36" s="15" t="s">
        <v>782</v>
      </c>
      <c r="D36" s="12"/>
      <c r="E36" s="12"/>
      <c r="F36" s="8">
        <f t="shared" si="9"/>
        <v>0</v>
      </c>
    </row>
    <row r="37" spans="1:6" s="1" customFormat="1" ht="14.25" x14ac:dyDescent="0.25">
      <c r="A37" s="4" t="s">
        <v>62</v>
      </c>
      <c r="B37" s="11" t="s">
        <v>12</v>
      </c>
      <c r="C37" s="19" t="s">
        <v>86</v>
      </c>
      <c r="D37" s="5">
        <f>SUM(D38:D45)</f>
        <v>1451863892.1199999</v>
      </c>
      <c r="E37" s="5">
        <f>SUM(E38:E45)</f>
        <v>0</v>
      </c>
      <c r="F37" s="5">
        <f>SUM(F38:F45)</f>
        <v>1451863892.1199999</v>
      </c>
    </row>
    <row r="38" spans="1:6" x14ac:dyDescent="0.25">
      <c r="A38" s="6" t="s">
        <v>783</v>
      </c>
      <c r="B38" s="7" t="s">
        <v>12</v>
      </c>
      <c r="C38" s="15" t="s">
        <v>790</v>
      </c>
      <c r="D38" s="12"/>
      <c r="E38" s="12"/>
      <c r="F38" s="8">
        <f t="shared" ref="F38:F44" si="10">SUM(D38:E38)</f>
        <v>0</v>
      </c>
    </row>
    <row r="39" spans="1:6" x14ac:dyDescent="0.25">
      <c r="A39" s="6" t="s">
        <v>784</v>
      </c>
      <c r="B39" s="7" t="s">
        <v>12</v>
      </c>
      <c r="C39" s="15" t="s">
        <v>796</v>
      </c>
      <c r="D39" s="12"/>
      <c r="E39" s="12"/>
      <c r="F39" s="8">
        <f t="shared" si="10"/>
        <v>0</v>
      </c>
    </row>
    <row r="40" spans="1:6" x14ac:dyDescent="0.25">
      <c r="A40" s="6" t="s">
        <v>785</v>
      </c>
      <c r="B40" s="7" t="s">
        <v>12</v>
      </c>
      <c r="C40" s="15" t="s">
        <v>791</v>
      </c>
      <c r="D40" s="12"/>
      <c r="E40" s="12"/>
      <c r="F40" s="8">
        <f t="shared" si="10"/>
        <v>0</v>
      </c>
    </row>
    <row r="41" spans="1:6" x14ac:dyDescent="0.25">
      <c r="A41" s="6" t="s">
        <v>786</v>
      </c>
      <c r="B41" s="7" t="s">
        <v>12</v>
      </c>
      <c r="C41" s="15" t="s">
        <v>792</v>
      </c>
      <c r="D41" s="12"/>
      <c r="E41" s="12"/>
      <c r="F41" s="8">
        <f t="shared" si="10"/>
        <v>0</v>
      </c>
    </row>
    <row r="42" spans="1:6" x14ac:dyDescent="0.25">
      <c r="A42" s="6" t="s">
        <v>787</v>
      </c>
      <c r="B42" s="7" t="s">
        <v>12</v>
      </c>
      <c r="C42" s="15" t="s">
        <v>793</v>
      </c>
      <c r="D42" s="12">
        <v>1450767248</v>
      </c>
      <c r="E42" s="12"/>
      <c r="F42" s="8">
        <f t="shared" si="10"/>
        <v>1450767248</v>
      </c>
    </row>
    <row r="43" spans="1:6" x14ac:dyDescent="0.25">
      <c r="A43" s="6" t="s">
        <v>788</v>
      </c>
      <c r="B43" s="7" t="s">
        <v>12</v>
      </c>
      <c r="C43" s="15" t="s">
        <v>794</v>
      </c>
      <c r="D43" s="12"/>
      <c r="E43" s="12"/>
      <c r="F43" s="8">
        <f t="shared" si="10"/>
        <v>0</v>
      </c>
    </row>
    <row r="44" spans="1:6" x14ac:dyDescent="0.25">
      <c r="A44" s="6" t="s">
        <v>789</v>
      </c>
      <c r="B44" s="7" t="s">
        <v>12</v>
      </c>
      <c r="C44" s="15" t="s">
        <v>795</v>
      </c>
      <c r="D44" s="12"/>
      <c r="E44" s="12"/>
      <c r="F44" s="8">
        <f t="shared" si="10"/>
        <v>0</v>
      </c>
    </row>
    <row r="45" spans="1:6" x14ac:dyDescent="0.25">
      <c r="A45" s="6" t="s">
        <v>883</v>
      </c>
      <c r="B45" s="7" t="s">
        <v>12</v>
      </c>
      <c r="C45" s="15" t="s">
        <v>886</v>
      </c>
      <c r="D45" s="12">
        <v>1096644.1200000001</v>
      </c>
      <c r="E45" s="12"/>
      <c r="F45" s="8">
        <f t="shared" ref="F45" si="11">SUM(D45:E45)</f>
        <v>1096644.1200000001</v>
      </c>
    </row>
    <row r="46" spans="1:6" x14ac:dyDescent="0.25">
      <c r="A46" s="6" t="s">
        <v>884</v>
      </c>
      <c r="B46" s="7" t="s">
        <v>12</v>
      </c>
      <c r="C46" s="15" t="s">
        <v>887</v>
      </c>
      <c r="D46" s="12">
        <v>1654687.19</v>
      </c>
      <c r="E46" s="12"/>
      <c r="F46" s="8"/>
    </row>
    <row r="47" spans="1:6" x14ac:dyDescent="0.25">
      <c r="A47" s="6" t="s">
        <v>885</v>
      </c>
      <c r="B47" s="7" t="s">
        <v>12</v>
      </c>
      <c r="C47" s="15" t="s">
        <v>888</v>
      </c>
      <c r="D47" s="12">
        <v>59655466</v>
      </c>
      <c r="E47" s="12"/>
      <c r="F47" s="8"/>
    </row>
    <row r="48" spans="1:6" s="1" customFormat="1" ht="14.25" x14ac:dyDescent="0.25">
      <c r="A48" s="4" t="s">
        <v>63</v>
      </c>
      <c r="B48" s="11" t="s">
        <v>12</v>
      </c>
      <c r="C48" s="19" t="s">
        <v>87</v>
      </c>
      <c r="D48" s="5">
        <f>SUM(D49:D50)</f>
        <v>0</v>
      </c>
      <c r="E48" s="5">
        <f t="shared" ref="E48:F48" si="12">SUM(E49:E50)</f>
        <v>0</v>
      </c>
      <c r="F48" s="5">
        <f t="shared" si="12"/>
        <v>0</v>
      </c>
    </row>
    <row r="49" spans="1:6" x14ac:dyDescent="0.25">
      <c r="A49" s="6" t="s">
        <v>797</v>
      </c>
      <c r="B49" s="7" t="s">
        <v>12</v>
      </c>
      <c r="C49" s="15" t="s">
        <v>790</v>
      </c>
      <c r="D49" s="12"/>
      <c r="E49" s="12"/>
      <c r="F49" s="8">
        <f t="shared" ref="F49:F50" si="13">SUM(D49:E49)</f>
        <v>0</v>
      </c>
    </row>
    <row r="50" spans="1:6" x14ac:dyDescent="0.25">
      <c r="A50" s="6" t="s">
        <v>798</v>
      </c>
      <c r="B50" s="7" t="s">
        <v>12</v>
      </c>
      <c r="C50" s="15" t="s">
        <v>793</v>
      </c>
      <c r="D50" s="12"/>
      <c r="E50" s="12"/>
      <c r="F50" s="8">
        <f t="shared" si="13"/>
        <v>0</v>
      </c>
    </row>
    <row r="51" spans="1:6" s="1" customFormat="1" ht="14.25" x14ac:dyDescent="0.25">
      <c r="A51" s="4" t="s">
        <v>64</v>
      </c>
      <c r="B51" s="11" t="s">
        <v>12</v>
      </c>
      <c r="C51" s="19" t="s">
        <v>88</v>
      </c>
      <c r="D51" s="5">
        <f>SUM(D52:D60)</f>
        <v>6854527</v>
      </c>
      <c r="E51" s="5">
        <f t="shared" ref="E51:F51" si="14">SUM(E52:E60)</f>
        <v>0</v>
      </c>
      <c r="F51" s="5">
        <f t="shared" si="14"/>
        <v>6854527</v>
      </c>
    </row>
    <row r="52" spans="1:6" x14ac:dyDescent="0.25">
      <c r="A52" s="6" t="s">
        <v>799</v>
      </c>
      <c r="B52" s="7" t="s">
        <v>12</v>
      </c>
      <c r="C52" s="15" t="s">
        <v>808</v>
      </c>
      <c r="D52" s="12"/>
      <c r="E52" s="12"/>
      <c r="F52" s="8">
        <f t="shared" ref="F52:F60" si="15">SUM(D52:E52)</f>
        <v>0</v>
      </c>
    </row>
    <row r="53" spans="1:6" x14ac:dyDescent="0.25">
      <c r="A53" s="6" t="s">
        <v>800</v>
      </c>
      <c r="B53" s="7" t="s">
        <v>12</v>
      </c>
      <c r="C53" s="15" t="s">
        <v>809</v>
      </c>
      <c r="D53" s="12"/>
      <c r="E53" s="12"/>
      <c r="F53" s="8">
        <f t="shared" si="15"/>
        <v>0</v>
      </c>
    </row>
    <row r="54" spans="1:6" x14ac:dyDescent="0.25">
      <c r="A54" s="6" t="s">
        <v>801</v>
      </c>
      <c r="B54" s="7" t="s">
        <v>12</v>
      </c>
      <c r="C54" s="15" t="s">
        <v>810</v>
      </c>
      <c r="D54" s="12"/>
      <c r="E54" s="12"/>
      <c r="F54" s="8">
        <f t="shared" si="15"/>
        <v>0</v>
      </c>
    </row>
    <row r="55" spans="1:6" x14ac:dyDescent="0.25">
      <c r="A55" s="6" t="s">
        <v>802</v>
      </c>
      <c r="B55" s="7" t="s">
        <v>12</v>
      </c>
      <c r="C55" s="15" t="s">
        <v>811</v>
      </c>
      <c r="D55" s="12"/>
      <c r="E55" s="12"/>
      <c r="F55" s="8">
        <f t="shared" si="15"/>
        <v>0</v>
      </c>
    </row>
    <row r="56" spans="1:6" x14ac:dyDescent="0.25">
      <c r="A56" s="6" t="s">
        <v>803</v>
      </c>
      <c r="B56" s="7" t="s">
        <v>12</v>
      </c>
      <c r="C56" s="15" t="s">
        <v>812</v>
      </c>
      <c r="D56" s="12">
        <v>6854527</v>
      </c>
      <c r="E56" s="12"/>
      <c r="F56" s="8">
        <f t="shared" si="15"/>
        <v>6854527</v>
      </c>
    </row>
    <row r="57" spans="1:6" x14ac:dyDescent="0.25">
      <c r="A57" s="6" t="s">
        <v>804</v>
      </c>
      <c r="B57" s="7" t="s">
        <v>12</v>
      </c>
      <c r="C57" s="15" t="s">
        <v>813</v>
      </c>
      <c r="D57" s="12"/>
      <c r="E57" s="12"/>
      <c r="F57" s="8">
        <f t="shared" si="15"/>
        <v>0</v>
      </c>
    </row>
    <row r="58" spans="1:6" x14ac:dyDescent="0.25">
      <c r="A58" s="6" t="s">
        <v>805</v>
      </c>
      <c r="B58" s="7" t="s">
        <v>12</v>
      </c>
      <c r="C58" s="15" t="s">
        <v>814</v>
      </c>
      <c r="D58" s="12"/>
      <c r="E58" s="12"/>
      <c r="F58" s="8">
        <f t="shared" si="15"/>
        <v>0</v>
      </c>
    </row>
    <row r="59" spans="1:6" x14ac:dyDescent="0.25">
      <c r="A59" s="6" t="s">
        <v>806</v>
      </c>
      <c r="B59" s="7" t="s">
        <v>12</v>
      </c>
      <c r="C59" s="15" t="s">
        <v>815</v>
      </c>
      <c r="D59" s="12"/>
      <c r="E59" s="12"/>
      <c r="F59" s="8">
        <f t="shared" si="15"/>
        <v>0</v>
      </c>
    </row>
    <row r="60" spans="1:6" x14ac:dyDescent="0.25">
      <c r="A60" s="6" t="s">
        <v>807</v>
      </c>
      <c r="B60" s="7" t="s">
        <v>12</v>
      </c>
      <c r="C60" s="15" t="s">
        <v>816</v>
      </c>
      <c r="D60" s="12"/>
      <c r="E60" s="12"/>
      <c r="F60" s="8">
        <f t="shared" si="15"/>
        <v>0</v>
      </c>
    </row>
    <row r="61" spans="1:6" s="1" customFormat="1" ht="14.25" x14ac:dyDescent="0.25">
      <c r="A61" s="4" t="s">
        <v>65</v>
      </c>
      <c r="B61" s="11" t="s">
        <v>12</v>
      </c>
      <c r="C61" s="19" t="s">
        <v>89</v>
      </c>
      <c r="D61" s="5">
        <f>SUM(D62:D65)</f>
        <v>0</v>
      </c>
      <c r="E61" s="5">
        <f t="shared" ref="E61:F61" si="16">SUM(E62:E65)</f>
        <v>0</v>
      </c>
      <c r="F61" s="5">
        <f t="shared" si="16"/>
        <v>0</v>
      </c>
    </row>
    <row r="62" spans="1:6" x14ac:dyDescent="0.25">
      <c r="A62" s="6" t="s">
        <v>817</v>
      </c>
      <c r="B62" s="7" t="s">
        <v>12</v>
      </c>
      <c r="C62" s="15" t="s">
        <v>491</v>
      </c>
      <c r="D62" s="12"/>
      <c r="E62" s="12"/>
      <c r="F62" s="8">
        <f t="shared" ref="F62:F65" si="17">SUM(D62:E62)</f>
        <v>0</v>
      </c>
    </row>
    <row r="63" spans="1:6" x14ac:dyDescent="0.25">
      <c r="A63" s="6" t="s">
        <v>818</v>
      </c>
      <c r="B63" s="7" t="s">
        <v>12</v>
      </c>
      <c r="C63" s="15" t="s">
        <v>492</v>
      </c>
      <c r="D63" s="12"/>
      <c r="E63" s="12"/>
      <c r="F63" s="8">
        <f t="shared" si="17"/>
        <v>0</v>
      </c>
    </row>
    <row r="64" spans="1:6" x14ac:dyDescent="0.25">
      <c r="A64" s="6" t="s">
        <v>819</v>
      </c>
      <c r="B64" s="7" t="s">
        <v>12</v>
      </c>
      <c r="C64" s="15" t="s">
        <v>493</v>
      </c>
      <c r="D64" s="12"/>
      <c r="E64" s="12"/>
      <c r="F64" s="8">
        <f t="shared" si="17"/>
        <v>0</v>
      </c>
    </row>
    <row r="65" spans="1:6" x14ac:dyDescent="0.25">
      <c r="A65" s="6" t="s">
        <v>820</v>
      </c>
      <c r="B65" s="7" t="s">
        <v>12</v>
      </c>
      <c r="C65" s="15" t="s">
        <v>494</v>
      </c>
      <c r="D65" s="12"/>
      <c r="E65" s="12"/>
      <c r="F65" s="8">
        <f t="shared" si="17"/>
        <v>0</v>
      </c>
    </row>
    <row r="66" spans="1:6" x14ac:dyDescent="0.25">
      <c r="A66" s="4" t="s">
        <v>67</v>
      </c>
      <c r="B66" s="11" t="s">
        <v>12</v>
      </c>
      <c r="C66" s="19" t="s">
        <v>889</v>
      </c>
      <c r="D66" s="5">
        <f>SUM(D67:D70)</f>
        <v>0</v>
      </c>
      <c r="E66" s="5">
        <f>SUM(E67)</f>
        <v>242161271.28</v>
      </c>
      <c r="F66" s="8"/>
    </row>
    <row r="67" spans="1:6" x14ac:dyDescent="0.25">
      <c r="A67" s="6" t="s">
        <v>890</v>
      </c>
      <c r="B67" s="7" t="s">
        <v>12</v>
      </c>
      <c r="C67" s="15" t="s">
        <v>793</v>
      </c>
      <c r="D67" s="12"/>
      <c r="E67" s="12">
        <v>242161271.28</v>
      </c>
      <c r="F67" s="8"/>
    </row>
    <row r="68" spans="1:6" x14ac:dyDescent="0.25">
      <c r="A68" s="4" t="s">
        <v>71</v>
      </c>
      <c r="B68" s="11" t="s">
        <v>12</v>
      </c>
      <c r="C68" s="19" t="s">
        <v>891</v>
      </c>
      <c r="D68" s="5">
        <f>SUM(D69:D72)</f>
        <v>0</v>
      </c>
      <c r="E68" s="5">
        <f>SUM(E69:E70)</f>
        <v>446775816.10000002</v>
      </c>
      <c r="F68" s="8"/>
    </row>
    <row r="69" spans="1:6" x14ac:dyDescent="0.25">
      <c r="A69" s="26" t="s">
        <v>892</v>
      </c>
      <c r="B69" s="7" t="s">
        <v>12</v>
      </c>
      <c r="C69" s="15" t="s">
        <v>812</v>
      </c>
      <c r="D69" s="12"/>
      <c r="E69" s="12">
        <v>346403222.31999999</v>
      </c>
      <c r="F69" s="8"/>
    </row>
    <row r="70" spans="1:6" x14ac:dyDescent="0.25">
      <c r="A70" s="26" t="s">
        <v>893</v>
      </c>
      <c r="B70" s="7" t="s">
        <v>12</v>
      </c>
      <c r="C70" s="15" t="s">
        <v>813</v>
      </c>
      <c r="D70" s="12"/>
      <c r="E70" s="12">
        <v>100372593.78</v>
      </c>
      <c r="F70" s="8"/>
    </row>
    <row r="71" spans="1:6" x14ac:dyDescent="0.25">
      <c r="A71" s="4" t="s">
        <v>72</v>
      </c>
      <c r="B71" s="11" t="s">
        <v>12</v>
      </c>
      <c r="C71" s="19" t="s">
        <v>894</v>
      </c>
      <c r="D71" s="5">
        <f>SUM(D72:D75)</f>
        <v>0</v>
      </c>
      <c r="E71" s="5">
        <f>SUM(E72:E73)</f>
        <v>577940331</v>
      </c>
      <c r="F71" s="8"/>
    </row>
    <row r="72" spans="1:6" x14ac:dyDescent="0.25">
      <c r="A72" s="26" t="s">
        <v>897</v>
      </c>
      <c r="B72" s="7" t="s">
        <v>12</v>
      </c>
      <c r="C72" s="15" t="s">
        <v>895</v>
      </c>
      <c r="D72" s="12"/>
      <c r="E72" s="12">
        <v>532180097</v>
      </c>
      <c r="F72" s="8"/>
    </row>
    <row r="73" spans="1:6" x14ac:dyDescent="0.25">
      <c r="A73" s="26" t="s">
        <v>898</v>
      </c>
      <c r="B73" s="7" t="s">
        <v>12</v>
      </c>
      <c r="C73" s="15" t="s">
        <v>896</v>
      </c>
      <c r="D73" s="12"/>
      <c r="E73" s="12">
        <v>45760234</v>
      </c>
      <c r="F73" s="8"/>
    </row>
    <row r="74" spans="1:6" s="1" customFormat="1" ht="14.25" x14ac:dyDescent="0.25">
      <c r="A74" s="4" t="s">
        <v>75</v>
      </c>
      <c r="B74" s="11" t="s">
        <v>12</v>
      </c>
      <c r="C74" s="19" t="s">
        <v>90</v>
      </c>
      <c r="D74" s="5">
        <f>SUM(D75:D82)</f>
        <v>0</v>
      </c>
      <c r="E74" s="5">
        <f>SUM(E75:E82)</f>
        <v>0</v>
      </c>
      <c r="F74" s="5">
        <f>SUM(F75:F82)</f>
        <v>0</v>
      </c>
    </row>
    <row r="75" spans="1:6" x14ac:dyDescent="0.25">
      <c r="A75" s="6" t="s">
        <v>821</v>
      </c>
      <c r="B75" s="7" t="s">
        <v>12</v>
      </c>
      <c r="C75" s="15" t="s">
        <v>828</v>
      </c>
      <c r="D75" s="12"/>
      <c r="E75" s="12"/>
      <c r="F75" s="8">
        <f t="shared" ref="F75:F81" si="18">SUM(D75:E75)</f>
        <v>0</v>
      </c>
    </row>
    <row r="76" spans="1:6" x14ac:dyDescent="0.25">
      <c r="A76" s="6" t="s">
        <v>822</v>
      </c>
      <c r="B76" s="7" t="s">
        <v>12</v>
      </c>
      <c r="C76" s="15" t="s">
        <v>829</v>
      </c>
      <c r="D76" s="12"/>
      <c r="E76" s="12"/>
      <c r="F76" s="8">
        <f t="shared" si="18"/>
        <v>0</v>
      </c>
    </row>
    <row r="77" spans="1:6" x14ac:dyDescent="0.25">
      <c r="A77" s="6" t="s">
        <v>823</v>
      </c>
      <c r="B77" s="7" t="s">
        <v>12</v>
      </c>
      <c r="C77" s="15" t="s">
        <v>830</v>
      </c>
      <c r="D77" s="12"/>
      <c r="E77" s="12"/>
      <c r="F77" s="8">
        <f t="shared" si="18"/>
        <v>0</v>
      </c>
    </row>
    <row r="78" spans="1:6" x14ac:dyDescent="0.25">
      <c r="A78" s="6" t="s">
        <v>824</v>
      </c>
      <c r="B78" s="7" t="s">
        <v>12</v>
      </c>
      <c r="C78" s="15" t="s">
        <v>831</v>
      </c>
      <c r="D78" s="12"/>
      <c r="E78" s="12"/>
      <c r="F78" s="8">
        <f t="shared" si="18"/>
        <v>0</v>
      </c>
    </row>
    <row r="79" spans="1:6" x14ac:dyDescent="0.25">
      <c r="A79" s="6" t="s">
        <v>825</v>
      </c>
      <c r="B79" s="7" t="s">
        <v>12</v>
      </c>
      <c r="C79" s="15" t="s">
        <v>832</v>
      </c>
      <c r="D79" s="12"/>
      <c r="E79" s="12"/>
      <c r="F79" s="8">
        <f t="shared" si="18"/>
        <v>0</v>
      </c>
    </row>
    <row r="80" spans="1:6" x14ac:dyDescent="0.25">
      <c r="A80" s="6" t="s">
        <v>826</v>
      </c>
      <c r="B80" s="7" t="s">
        <v>12</v>
      </c>
      <c r="C80" s="15" t="s">
        <v>833</v>
      </c>
      <c r="D80" s="12"/>
      <c r="E80" s="12"/>
      <c r="F80" s="8">
        <f t="shared" si="18"/>
        <v>0</v>
      </c>
    </row>
    <row r="81" spans="1:6" x14ac:dyDescent="0.25">
      <c r="A81" s="6" t="s">
        <v>827</v>
      </c>
      <c r="B81" s="7" t="s">
        <v>12</v>
      </c>
      <c r="C81" s="15" t="s">
        <v>834</v>
      </c>
      <c r="D81" s="12"/>
      <c r="E81" s="12"/>
      <c r="F81" s="8">
        <f t="shared" si="18"/>
        <v>0</v>
      </c>
    </row>
    <row r="82" spans="1:6" x14ac:dyDescent="0.25">
      <c r="A82" s="6" t="s">
        <v>857</v>
      </c>
      <c r="B82" s="7" t="s">
        <v>12</v>
      </c>
      <c r="C82" s="15" t="s">
        <v>856</v>
      </c>
      <c r="D82" s="12"/>
      <c r="E82" s="12"/>
      <c r="F82" s="8">
        <f t="shared" ref="F82" si="19">SUM(D82:E82)</f>
        <v>0</v>
      </c>
    </row>
    <row r="83" spans="1:6" s="1" customFormat="1" ht="14.25" x14ac:dyDescent="0.25">
      <c r="A83" s="4" t="s">
        <v>77</v>
      </c>
      <c r="B83" s="11" t="s">
        <v>12</v>
      </c>
      <c r="C83" s="19" t="s">
        <v>91</v>
      </c>
      <c r="D83" s="5">
        <f>SUM(D84:D90)</f>
        <v>0</v>
      </c>
      <c r="E83" s="5">
        <f t="shared" ref="E83:F83" si="20">SUM(E84:E90)</f>
        <v>0</v>
      </c>
      <c r="F83" s="5">
        <f t="shared" si="20"/>
        <v>0</v>
      </c>
    </row>
    <row r="84" spans="1:6" x14ac:dyDescent="0.25">
      <c r="A84" s="6" t="s">
        <v>836</v>
      </c>
      <c r="B84" s="7" t="s">
        <v>12</v>
      </c>
      <c r="C84" s="15" t="s">
        <v>828</v>
      </c>
      <c r="D84" s="12"/>
      <c r="E84" s="12"/>
      <c r="F84" s="8">
        <f t="shared" ref="F84:F90" si="21">SUM(D84:E84)</f>
        <v>0</v>
      </c>
    </row>
    <row r="85" spans="1:6" x14ac:dyDescent="0.25">
      <c r="A85" s="6" t="s">
        <v>837</v>
      </c>
      <c r="B85" s="7" t="s">
        <v>12</v>
      </c>
      <c r="C85" s="15" t="s">
        <v>831</v>
      </c>
      <c r="D85" s="12"/>
      <c r="E85" s="12"/>
      <c r="F85" s="8">
        <f t="shared" si="21"/>
        <v>0</v>
      </c>
    </row>
    <row r="86" spans="1:6" x14ac:dyDescent="0.25">
      <c r="A86" s="6" t="s">
        <v>838</v>
      </c>
      <c r="B86" s="7" t="s">
        <v>12</v>
      </c>
      <c r="C86" s="15" t="s">
        <v>832</v>
      </c>
      <c r="D86" s="12"/>
      <c r="E86" s="12"/>
      <c r="F86" s="8">
        <f t="shared" si="21"/>
        <v>0</v>
      </c>
    </row>
    <row r="87" spans="1:6" x14ac:dyDescent="0.25">
      <c r="A87" s="6" t="s">
        <v>839</v>
      </c>
      <c r="B87" s="7" t="s">
        <v>12</v>
      </c>
      <c r="C87" s="15" t="s">
        <v>833</v>
      </c>
      <c r="D87" s="12"/>
      <c r="E87" s="12"/>
      <c r="F87" s="8">
        <f t="shared" si="21"/>
        <v>0</v>
      </c>
    </row>
    <row r="88" spans="1:6" x14ac:dyDescent="0.25">
      <c r="A88" s="6" t="s">
        <v>840</v>
      </c>
      <c r="B88" s="7" t="s">
        <v>12</v>
      </c>
      <c r="C88" s="15" t="s">
        <v>834</v>
      </c>
      <c r="D88" s="12"/>
      <c r="E88" s="12"/>
      <c r="F88" s="8">
        <f t="shared" si="21"/>
        <v>0</v>
      </c>
    </row>
    <row r="89" spans="1:6" x14ac:dyDescent="0.25">
      <c r="A89" s="6" t="s">
        <v>841</v>
      </c>
      <c r="B89" s="7" t="s">
        <v>12</v>
      </c>
      <c r="C89" s="15" t="s">
        <v>835</v>
      </c>
      <c r="D89" s="12"/>
      <c r="E89" s="12"/>
      <c r="F89" s="8">
        <f t="shared" si="21"/>
        <v>0</v>
      </c>
    </row>
    <row r="90" spans="1:6" x14ac:dyDescent="0.25">
      <c r="A90" s="6" t="s">
        <v>842</v>
      </c>
      <c r="B90" s="7" t="s">
        <v>12</v>
      </c>
      <c r="C90" s="15" t="s">
        <v>843</v>
      </c>
      <c r="D90" s="12"/>
      <c r="E90" s="12"/>
      <c r="F90" s="8">
        <f t="shared" si="21"/>
        <v>0</v>
      </c>
    </row>
  </sheetData>
  <mergeCells count="3">
    <mergeCell ref="D6:F6"/>
    <mergeCell ref="A6:B6"/>
    <mergeCell ref="C6:C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showGridLines="0" zoomScale="90" zoomScaleNormal="90" workbookViewId="0">
      <pane ySplit="6" topLeftCell="A7" activePane="bottomLeft" state="frozen"/>
      <selection sqref="A1:XFD3"/>
      <selection pane="bottomLeft" activeCell="M13" sqref="M13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5.7109375" style="10" customWidth="1"/>
    <col min="5" max="6" width="15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874</v>
      </c>
      <c r="C3" s="1" t="s">
        <v>100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</row>
    <row r="7" spans="1:6" s="1" customFormat="1" ht="14.25" x14ac:dyDescent="0.25">
      <c r="A7" s="4" t="s">
        <v>17</v>
      </c>
      <c r="B7" s="11" t="s">
        <v>12</v>
      </c>
      <c r="C7" s="14" t="s">
        <v>100</v>
      </c>
      <c r="D7" s="5">
        <f>D8+D18+D27+D29+D38</f>
        <v>0</v>
      </c>
      <c r="E7" s="5">
        <f>E8+E18+E27+E29+E38</f>
        <v>0</v>
      </c>
      <c r="F7" s="5">
        <f>F8+F18+F27+F29+F38</f>
        <v>0</v>
      </c>
    </row>
    <row r="8" spans="1:6" s="1" customFormat="1" ht="28.5" x14ac:dyDescent="0.25">
      <c r="A8" s="4" t="s">
        <v>98</v>
      </c>
      <c r="B8" s="11" t="s">
        <v>12</v>
      </c>
      <c r="C8" s="19" t="s">
        <v>101</v>
      </c>
      <c r="D8" s="5">
        <f>SUM(D9:D17)</f>
        <v>0</v>
      </c>
      <c r="E8" s="5">
        <f>SUM(E9:E17)</f>
        <v>0</v>
      </c>
      <c r="F8" s="5">
        <f t="shared" ref="F8:F45" si="0">D8-E8</f>
        <v>0</v>
      </c>
    </row>
    <row r="9" spans="1:6" x14ac:dyDescent="0.25">
      <c r="A9" s="6" t="s">
        <v>99</v>
      </c>
      <c r="B9" s="7" t="s">
        <v>12</v>
      </c>
      <c r="C9" s="15" t="s">
        <v>102</v>
      </c>
      <c r="D9" s="12"/>
      <c r="E9" s="12"/>
      <c r="F9" s="8">
        <f t="shared" si="0"/>
        <v>0</v>
      </c>
    </row>
    <row r="10" spans="1:6" x14ac:dyDescent="0.25">
      <c r="A10" s="6" t="s">
        <v>103</v>
      </c>
      <c r="B10" s="7" t="s">
        <v>12</v>
      </c>
      <c r="C10" s="15" t="s">
        <v>111</v>
      </c>
      <c r="D10" s="12"/>
      <c r="E10" s="12"/>
      <c r="F10" s="8">
        <f t="shared" si="0"/>
        <v>0</v>
      </c>
    </row>
    <row r="11" spans="1:6" x14ac:dyDescent="0.25">
      <c r="A11" s="6" t="s">
        <v>104</v>
      </c>
      <c r="B11" s="7" t="s">
        <v>12</v>
      </c>
      <c r="C11" s="15" t="s">
        <v>112</v>
      </c>
      <c r="D11" s="12"/>
      <c r="E11" s="12"/>
      <c r="F11" s="8">
        <f t="shared" si="0"/>
        <v>0</v>
      </c>
    </row>
    <row r="12" spans="1:6" ht="30" x14ac:dyDescent="0.25">
      <c r="A12" s="6" t="s">
        <v>105</v>
      </c>
      <c r="B12" s="7" t="s">
        <v>12</v>
      </c>
      <c r="C12" s="15" t="s">
        <v>113</v>
      </c>
      <c r="D12" s="12"/>
      <c r="E12" s="12"/>
      <c r="F12" s="8">
        <f t="shared" si="0"/>
        <v>0</v>
      </c>
    </row>
    <row r="13" spans="1:6" x14ac:dyDescent="0.25">
      <c r="A13" s="6" t="s">
        <v>106</v>
      </c>
      <c r="B13" s="7" t="s">
        <v>12</v>
      </c>
      <c r="C13" s="15" t="s">
        <v>114</v>
      </c>
      <c r="D13" s="12"/>
      <c r="E13" s="12"/>
      <c r="F13" s="8">
        <f t="shared" si="0"/>
        <v>0</v>
      </c>
    </row>
    <row r="14" spans="1:6" ht="30" x14ac:dyDescent="0.25">
      <c r="A14" s="6" t="s">
        <v>107</v>
      </c>
      <c r="B14" s="7" t="s">
        <v>12</v>
      </c>
      <c r="C14" s="15" t="s">
        <v>115</v>
      </c>
      <c r="D14" s="12"/>
      <c r="E14" s="12"/>
      <c r="F14" s="8">
        <f t="shared" si="0"/>
        <v>0</v>
      </c>
    </row>
    <row r="15" spans="1:6" x14ac:dyDescent="0.25">
      <c r="A15" s="6" t="s">
        <v>108</v>
      </c>
      <c r="B15" s="7" t="s">
        <v>12</v>
      </c>
      <c r="C15" s="15" t="s">
        <v>116</v>
      </c>
      <c r="D15" s="12"/>
      <c r="E15" s="12"/>
      <c r="F15" s="8">
        <f t="shared" si="0"/>
        <v>0</v>
      </c>
    </row>
    <row r="16" spans="1:6" ht="30" x14ac:dyDescent="0.25">
      <c r="A16" s="6" t="s">
        <v>109</v>
      </c>
      <c r="B16" s="7" t="s">
        <v>12</v>
      </c>
      <c r="C16" s="15" t="s">
        <v>117</v>
      </c>
      <c r="D16" s="12"/>
      <c r="E16" s="12"/>
      <c r="F16" s="8">
        <f t="shared" si="0"/>
        <v>0</v>
      </c>
    </row>
    <row r="17" spans="1:6" x14ac:dyDescent="0.25">
      <c r="A17" s="6" t="s">
        <v>110</v>
      </c>
      <c r="B17" s="7" t="s">
        <v>12</v>
      </c>
      <c r="C17" s="15" t="s">
        <v>118</v>
      </c>
      <c r="D17" s="12"/>
      <c r="E17" s="12"/>
      <c r="F17" s="8">
        <f t="shared" si="0"/>
        <v>0</v>
      </c>
    </row>
    <row r="18" spans="1:6" s="1" customFormat="1" ht="14.25" x14ac:dyDescent="0.25">
      <c r="A18" s="4" t="s">
        <v>119</v>
      </c>
      <c r="B18" s="11"/>
      <c r="C18" s="19" t="s">
        <v>127</v>
      </c>
      <c r="D18" s="5">
        <f>SUM(D19:D26)</f>
        <v>0</v>
      </c>
      <c r="E18" s="5">
        <f>SUM(E19:E26)</f>
        <v>0</v>
      </c>
      <c r="F18" s="5">
        <f t="shared" si="0"/>
        <v>0</v>
      </c>
    </row>
    <row r="19" spans="1:6" x14ac:dyDescent="0.25">
      <c r="A19" s="6" t="s">
        <v>120</v>
      </c>
      <c r="B19" s="7" t="s">
        <v>12</v>
      </c>
      <c r="C19" s="15" t="s">
        <v>128</v>
      </c>
      <c r="D19" s="12"/>
      <c r="E19" s="12"/>
      <c r="F19" s="8">
        <f t="shared" si="0"/>
        <v>0</v>
      </c>
    </row>
    <row r="20" spans="1:6" x14ac:dyDescent="0.25">
      <c r="A20" s="6" t="s">
        <v>121</v>
      </c>
      <c r="B20" s="7" t="s">
        <v>12</v>
      </c>
      <c r="C20" s="15" t="s">
        <v>134</v>
      </c>
      <c r="D20" s="12"/>
      <c r="E20" s="12"/>
      <c r="F20" s="8">
        <f t="shared" si="0"/>
        <v>0</v>
      </c>
    </row>
    <row r="21" spans="1:6" x14ac:dyDescent="0.25">
      <c r="A21" s="6" t="s">
        <v>122</v>
      </c>
      <c r="B21" s="7" t="s">
        <v>12</v>
      </c>
      <c r="C21" s="15" t="s">
        <v>129</v>
      </c>
      <c r="D21" s="12"/>
      <c r="E21" s="12"/>
      <c r="F21" s="8">
        <f t="shared" si="0"/>
        <v>0</v>
      </c>
    </row>
    <row r="22" spans="1:6" x14ac:dyDescent="0.25">
      <c r="A22" s="6" t="s">
        <v>123</v>
      </c>
      <c r="B22" s="7" t="s">
        <v>12</v>
      </c>
      <c r="C22" s="15" t="s">
        <v>130</v>
      </c>
      <c r="D22" s="12"/>
      <c r="E22" s="12"/>
      <c r="F22" s="8">
        <f t="shared" si="0"/>
        <v>0</v>
      </c>
    </row>
    <row r="23" spans="1:6" x14ac:dyDescent="0.25">
      <c r="A23" s="6" t="s">
        <v>124</v>
      </c>
      <c r="B23" s="7" t="s">
        <v>12</v>
      </c>
      <c r="C23" s="15" t="s">
        <v>131</v>
      </c>
      <c r="D23" s="12"/>
      <c r="E23" s="12"/>
      <c r="F23" s="8">
        <f t="shared" si="0"/>
        <v>0</v>
      </c>
    </row>
    <row r="24" spans="1:6" ht="45" x14ac:dyDescent="0.25">
      <c r="A24" s="6" t="s">
        <v>125</v>
      </c>
      <c r="B24" s="7" t="s">
        <v>12</v>
      </c>
      <c r="C24" s="15" t="s">
        <v>132</v>
      </c>
      <c r="D24" s="12"/>
      <c r="E24" s="12"/>
      <c r="F24" s="8">
        <f t="shared" si="0"/>
        <v>0</v>
      </c>
    </row>
    <row r="25" spans="1:6" x14ac:dyDescent="0.25">
      <c r="A25" s="6" t="s">
        <v>126</v>
      </c>
      <c r="B25" s="7" t="s">
        <v>12</v>
      </c>
      <c r="C25" s="15" t="s">
        <v>133</v>
      </c>
      <c r="D25" s="12"/>
      <c r="E25" s="12"/>
      <c r="F25" s="8">
        <f t="shared" si="0"/>
        <v>0</v>
      </c>
    </row>
    <row r="26" spans="1:6" x14ac:dyDescent="0.25">
      <c r="A26" s="6" t="s">
        <v>860</v>
      </c>
      <c r="B26" s="7" t="s">
        <v>12</v>
      </c>
      <c r="C26" s="15" t="s">
        <v>859</v>
      </c>
      <c r="D26" s="12"/>
      <c r="E26" s="12"/>
      <c r="F26" s="8">
        <f t="shared" si="0"/>
        <v>0</v>
      </c>
    </row>
    <row r="27" spans="1:6" s="1" customFormat="1" ht="28.5" x14ac:dyDescent="0.25">
      <c r="A27" s="4" t="s">
        <v>135</v>
      </c>
      <c r="B27" s="11"/>
      <c r="C27" s="19" t="s">
        <v>137</v>
      </c>
      <c r="D27" s="5">
        <f>SUM(D28:D28)</f>
        <v>0</v>
      </c>
      <c r="E27" s="5">
        <f>SUM(E28:E28)</f>
        <v>0</v>
      </c>
      <c r="F27" s="5">
        <f t="shared" si="0"/>
        <v>0</v>
      </c>
    </row>
    <row r="28" spans="1:6" ht="30" x14ac:dyDescent="0.25">
      <c r="A28" s="6" t="s">
        <v>136</v>
      </c>
      <c r="B28" s="7" t="s">
        <v>12</v>
      </c>
      <c r="C28" s="15" t="s">
        <v>138</v>
      </c>
      <c r="D28" s="12"/>
      <c r="E28" s="12"/>
      <c r="F28" s="8">
        <f t="shared" si="0"/>
        <v>0</v>
      </c>
    </row>
    <row r="29" spans="1:6" s="1" customFormat="1" ht="14.25" x14ac:dyDescent="0.25">
      <c r="A29" s="4" t="s">
        <v>139</v>
      </c>
      <c r="B29" s="11"/>
      <c r="C29" s="19" t="s">
        <v>147</v>
      </c>
      <c r="D29" s="5">
        <f>SUM(D30:D37)</f>
        <v>0</v>
      </c>
      <c r="E29" s="5">
        <f>SUM(E30:E37)</f>
        <v>0</v>
      </c>
      <c r="F29" s="5">
        <f t="shared" si="0"/>
        <v>0</v>
      </c>
    </row>
    <row r="30" spans="1:6" x14ac:dyDescent="0.25">
      <c r="A30" s="6" t="s">
        <v>140</v>
      </c>
      <c r="B30" s="7" t="s">
        <v>12</v>
      </c>
      <c r="C30" s="15" t="s">
        <v>148</v>
      </c>
      <c r="D30" s="12"/>
      <c r="E30" s="12"/>
      <c r="F30" s="8">
        <f t="shared" si="0"/>
        <v>0</v>
      </c>
    </row>
    <row r="31" spans="1:6" x14ac:dyDescent="0.25">
      <c r="A31" s="6" t="s">
        <v>141</v>
      </c>
      <c r="B31" s="7" t="s">
        <v>12</v>
      </c>
      <c r="C31" s="15" t="s">
        <v>149</v>
      </c>
      <c r="D31" s="12"/>
      <c r="E31" s="12"/>
      <c r="F31" s="8">
        <f t="shared" si="0"/>
        <v>0</v>
      </c>
    </row>
    <row r="32" spans="1:6" x14ac:dyDescent="0.25">
      <c r="A32" s="6" t="s">
        <v>142</v>
      </c>
      <c r="B32" s="7" t="s">
        <v>12</v>
      </c>
      <c r="C32" s="15" t="s">
        <v>150</v>
      </c>
      <c r="D32" s="12"/>
      <c r="E32" s="12"/>
      <c r="F32" s="8">
        <f t="shared" si="0"/>
        <v>0</v>
      </c>
    </row>
    <row r="33" spans="1:6" x14ac:dyDescent="0.25">
      <c r="A33" s="6" t="s">
        <v>143</v>
      </c>
      <c r="B33" s="7" t="s">
        <v>12</v>
      </c>
      <c r="C33" s="15" t="s">
        <v>151</v>
      </c>
      <c r="D33" s="12"/>
      <c r="E33" s="12"/>
      <c r="F33" s="8">
        <f t="shared" si="0"/>
        <v>0</v>
      </c>
    </row>
    <row r="34" spans="1:6" x14ac:dyDescent="0.25">
      <c r="A34" s="6" t="s">
        <v>144</v>
      </c>
      <c r="B34" s="7" t="s">
        <v>12</v>
      </c>
      <c r="C34" s="15" t="s">
        <v>152</v>
      </c>
      <c r="D34" s="12"/>
      <c r="E34" s="12"/>
      <c r="F34" s="8">
        <f t="shared" si="0"/>
        <v>0</v>
      </c>
    </row>
    <row r="35" spans="1:6" x14ac:dyDescent="0.25">
      <c r="A35" s="6" t="s">
        <v>145</v>
      </c>
      <c r="B35" s="7" t="s">
        <v>12</v>
      </c>
      <c r="C35" s="15" t="s">
        <v>153</v>
      </c>
      <c r="D35" s="12"/>
      <c r="E35" s="12"/>
      <c r="F35" s="8">
        <f t="shared" si="0"/>
        <v>0</v>
      </c>
    </row>
    <row r="36" spans="1:6" x14ac:dyDescent="0.25">
      <c r="A36" s="6" t="s">
        <v>146</v>
      </c>
      <c r="B36" s="7" t="s">
        <v>12</v>
      </c>
      <c r="C36" s="15" t="s">
        <v>154</v>
      </c>
      <c r="D36" s="12"/>
      <c r="E36" s="12"/>
      <c r="F36" s="8">
        <f t="shared" si="0"/>
        <v>0</v>
      </c>
    </row>
    <row r="37" spans="1:6" x14ac:dyDescent="0.25">
      <c r="A37" s="6" t="s">
        <v>861</v>
      </c>
      <c r="B37" s="7" t="s">
        <v>12</v>
      </c>
      <c r="C37" s="15" t="s">
        <v>859</v>
      </c>
      <c r="D37" s="12"/>
      <c r="E37" s="12"/>
      <c r="F37" s="8">
        <f t="shared" si="0"/>
        <v>0</v>
      </c>
    </row>
    <row r="38" spans="1:6" s="1" customFormat="1" ht="14.25" x14ac:dyDescent="0.25">
      <c r="A38" s="4" t="s">
        <v>155</v>
      </c>
      <c r="B38" s="11"/>
      <c r="C38" s="19" t="s">
        <v>162</v>
      </c>
      <c r="D38" s="5">
        <f>SUM(D39:D45)</f>
        <v>0</v>
      </c>
      <c r="E38" s="5">
        <f>SUM(E39:E45)</f>
        <v>0</v>
      </c>
      <c r="F38" s="5">
        <f t="shared" si="0"/>
        <v>0</v>
      </c>
    </row>
    <row r="39" spans="1:6" x14ac:dyDescent="0.25">
      <c r="A39" s="6" t="s">
        <v>156</v>
      </c>
      <c r="B39" s="7" t="s">
        <v>12</v>
      </c>
      <c r="C39" s="15" t="s">
        <v>163</v>
      </c>
      <c r="D39" s="12"/>
      <c r="E39" s="12"/>
      <c r="F39" s="8">
        <f t="shared" si="0"/>
        <v>0</v>
      </c>
    </row>
    <row r="40" spans="1:6" ht="30" x14ac:dyDescent="0.25">
      <c r="A40" s="6" t="s">
        <v>157</v>
      </c>
      <c r="B40" s="7" t="s">
        <v>12</v>
      </c>
      <c r="C40" s="15" t="s">
        <v>164</v>
      </c>
      <c r="D40" s="12"/>
      <c r="E40" s="12"/>
      <c r="F40" s="8">
        <f t="shared" si="0"/>
        <v>0</v>
      </c>
    </row>
    <row r="41" spans="1:6" x14ac:dyDescent="0.25">
      <c r="A41" s="6" t="s">
        <v>158</v>
      </c>
      <c r="B41" s="7" t="s">
        <v>12</v>
      </c>
      <c r="C41" s="15" t="s">
        <v>165</v>
      </c>
      <c r="D41" s="12"/>
      <c r="E41" s="12"/>
      <c r="F41" s="8">
        <f t="shared" si="0"/>
        <v>0</v>
      </c>
    </row>
    <row r="42" spans="1:6" ht="30" x14ac:dyDescent="0.25">
      <c r="A42" s="6" t="s">
        <v>159</v>
      </c>
      <c r="B42" s="7" t="s">
        <v>12</v>
      </c>
      <c r="C42" s="15" t="s">
        <v>166</v>
      </c>
      <c r="D42" s="12"/>
      <c r="E42" s="12"/>
      <c r="F42" s="8">
        <f t="shared" si="0"/>
        <v>0</v>
      </c>
    </row>
    <row r="43" spans="1:6" x14ac:dyDescent="0.25">
      <c r="A43" s="6" t="s">
        <v>160</v>
      </c>
      <c r="B43" s="7" t="s">
        <v>12</v>
      </c>
      <c r="C43" s="15" t="s">
        <v>167</v>
      </c>
      <c r="D43" s="12"/>
      <c r="E43" s="12"/>
      <c r="F43" s="8">
        <f t="shared" si="0"/>
        <v>0</v>
      </c>
    </row>
    <row r="44" spans="1:6" x14ac:dyDescent="0.25">
      <c r="A44" s="6" t="s">
        <v>161</v>
      </c>
      <c r="B44" s="7" t="s">
        <v>12</v>
      </c>
      <c r="C44" s="15" t="s">
        <v>154</v>
      </c>
      <c r="D44" s="12"/>
      <c r="E44" s="12"/>
      <c r="F44" s="8">
        <f t="shared" si="0"/>
        <v>0</v>
      </c>
    </row>
    <row r="45" spans="1:6" x14ac:dyDescent="0.25">
      <c r="A45" s="6" t="s">
        <v>858</v>
      </c>
      <c r="B45" s="7" t="s">
        <v>12</v>
      </c>
      <c r="C45" s="15" t="s">
        <v>859</v>
      </c>
      <c r="D45" s="12"/>
      <c r="E45" s="12"/>
      <c r="F45" s="8">
        <f t="shared" si="0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8"/>
  <sheetViews>
    <sheetView showGridLines="0" zoomScale="90" zoomScaleNormal="90" workbookViewId="0">
      <pane ySplit="6" topLeftCell="A67" activePane="bottomLeft" state="frozen"/>
      <selection sqref="A1:XFD3"/>
      <selection pane="bottomLeft" activeCell="A104" sqref="A104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5.7109375" style="10" customWidth="1"/>
    <col min="5" max="6" width="15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875</v>
      </c>
      <c r="C3" s="1" t="s">
        <v>168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</row>
    <row r="7" spans="1:6" s="1" customFormat="1" ht="14.25" x14ac:dyDescent="0.25">
      <c r="A7" s="4" t="s">
        <v>18</v>
      </c>
      <c r="B7" s="11" t="s">
        <v>12</v>
      </c>
      <c r="C7" s="14" t="s">
        <v>168</v>
      </c>
      <c r="D7" s="5">
        <f>D8+D17+D26+D35+D44+D53+D62+D71+D80</f>
        <v>0</v>
      </c>
      <c r="E7" s="5">
        <f>E8+E17+E26+E35+E44+E53+E62+E71+E80</f>
        <v>0</v>
      </c>
      <c r="F7" s="5">
        <f>F8+F17+F26+F35+F44+F53+F62+F71+F80</f>
        <v>0</v>
      </c>
    </row>
    <row r="8" spans="1:6" s="1" customFormat="1" ht="14.25" x14ac:dyDescent="0.25">
      <c r="A8" s="4" t="s">
        <v>169</v>
      </c>
      <c r="B8" s="11" t="s">
        <v>12</v>
      </c>
      <c r="C8" s="19" t="s">
        <v>178</v>
      </c>
      <c r="D8" s="5">
        <f>SUM(D9:D16)</f>
        <v>0</v>
      </c>
      <c r="E8" s="5">
        <f>SUM(E9:E16)</f>
        <v>0</v>
      </c>
      <c r="F8" s="5">
        <f t="shared" ref="F8:F39" si="0">D8-E8</f>
        <v>0</v>
      </c>
    </row>
    <row r="9" spans="1:6" x14ac:dyDescent="0.25">
      <c r="A9" s="6" t="s">
        <v>170</v>
      </c>
      <c r="B9" s="7" t="s">
        <v>12</v>
      </c>
      <c r="C9" s="15" t="s">
        <v>46</v>
      </c>
      <c r="D9" s="12"/>
      <c r="E9" s="12"/>
      <c r="F9" s="8">
        <f t="shared" si="0"/>
        <v>0</v>
      </c>
    </row>
    <row r="10" spans="1:6" x14ac:dyDescent="0.25">
      <c r="A10" s="6" t="s">
        <v>171</v>
      </c>
      <c r="B10" s="7" t="s">
        <v>12</v>
      </c>
      <c r="C10" s="15" t="s">
        <v>47</v>
      </c>
      <c r="D10" s="12"/>
      <c r="E10" s="12"/>
      <c r="F10" s="8">
        <f t="shared" si="0"/>
        <v>0</v>
      </c>
    </row>
    <row r="11" spans="1:6" x14ac:dyDescent="0.25">
      <c r="A11" s="6" t="s">
        <v>172</v>
      </c>
      <c r="B11" s="7" t="s">
        <v>12</v>
      </c>
      <c r="C11" s="15" t="s">
        <v>48</v>
      </c>
      <c r="D11" s="12"/>
      <c r="E11" s="12"/>
      <c r="F11" s="8">
        <f t="shared" si="0"/>
        <v>0</v>
      </c>
    </row>
    <row r="12" spans="1:6" x14ac:dyDescent="0.25">
      <c r="A12" s="6" t="s">
        <v>173</v>
      </c>
      <c r="B12" s="7" t="s">
        <v>12</v>
      </c>
      <c r="C12" s="15" t="s">
        <v>10</v>
      </c>
      <c r="D12" s="12"/>
      <c r="E12" s="12"/>
      <c r="F12" s="8">
        <f t="shared" si="0"/>
        <v>0</v>
      </c>
    </row>
    <row r="13" spans="1:6" x14ac:dyDescent="0.25">
      <c r="A13" s="6" t="s">
        <v>174</v>
      </c>
      <c r="B13" s="7" t="s">
        <v>12</v>
      </c>
      <c r="C13" s="15" t="s">
        <v>50</v>
      </c>
      <c r="D13" s="12"/>
      <c r="E13" s="12"/>
      <c r="F13" s="8">
        <f t="shared" si="0"/>
        <v>0</v>
      </c>
    </row>
    <row r="14" spans="1:6" x14ac:dyDescent="0.25">
      <c r="A14" s="6" t="s">
        <v>175</v>
      </c>
      <c r="B14" s="7" t="s">
        <v>12</v>
      </c>
      <c r="C14" s="15" t="s">
        <v>179</v>
      </c>
      <c r="D14" s="12"/>
      <c r="E14" s="12"/>
      <c r="F14" s="8">
        <f t="shared" si="0"/>
        <v>0</v>
      </c>
    </row>
    <row r="15" spans="1:6" x14ac:dyDescent="0.25">
      <c r="A15" s="6" t="s">
        <v>176</v>
      </c>
      <c r="B15" s="7" t="s">
        <v>12</v>
      </c>
      <c r="C15" s="15" t="s">
        <v>49</v>
      </c>
      <c r="D15" s="12"/>
      <c r="E15" s="12"/>
      <c r="F15" s="8">
        <f t="shared" si="0"/>
        <v>0</v>
      </c>
    </row>
    <row r="16" spans="1:6" x14ac:dyDescent="0.25">
      <c r="A16" s="6" t="s">
        <v>177</v>
      </c>
      <c r="B16" s="7" t="s">
        <v>12</v>
      </c>
      <c r="C16" s="15" t="s">
        <v>51</v>
      </c>
      <c r="D16" s="12"/>
      <c r="E16" s="12"/>
      <c r="F16" s="8">
        <f t="shared" si="0"/>
        <v>0</v>
      </c>
    </row>
    <row r="17" spans="1:6" s="1" customFormat="1" ht="14.25" x14ac:dyDescent="0.25">
      <c r="A17" s="4" t="s">
        <v>180</v>
      </c>
      <c r="B17" s="11"/>
      <c r="C17" s="19" t="s">
        <v>188</v>
      </c>
      <c r="D17" s="5">
        <f>SUM(D18:D25)</f>
        <v>0</v>
      </c>
      <c r="E17" s="5">
        <f>SUM(E18:E25)</f>
        <v>0</v>
      </c>
      <c r="F17" s="5">
        <f t="shared" si="0"/>
        <v>0</v>
      </c>
    </row>
    <row r="18" spans="1:6" x14ac:dyDescent="0.25">
      <c r="A18" s="6" t="s">
        <v>181</v>
      </c>
      <c r="B18" s="7" t="s">
        <v>12</v>
      </c>
      <c r="C18" s="15" t="s">
        <v>46</v>
      </c>
      <c r="D18" s="12"/>
      <c r="E18" s="12"/>
      <c r="F18" s="8">
        <f t="shared" si="0"/>
        <v>0</v>
      </c>
    </row>
    <row r="19" spans="1:6" x14ac:dyDescent="0.25">
      <c r="A19" s="6" t="s">
        <v>182</v>
      </c>
      <c r="B19" s="7" t="s">
        <v>12</v>
      </c>
      <c r="C19" s="15" t="s">
        <v>47</v>
      </c>
      <c r="D19" s="12"/>
      <c r="E19" s="12"/>
      <c r="F19" s="8">
        <f t="shared" si="0"/>
        <v>0</v>
      </c>
    </row>
    <row r="20" spans="1:6" x14ac:dyDescent="0.25">
      <c r="A20" s="6" t="s">
        <v>183</v>
      </c>
      <c r="B20" s="7" t="s">
        <v>12</v>
      </c>
      <c r="C20" s="15" t="s">
        <v>48</v>
      </c>
      <c r="D20" s="12"/>
      <c r="E20" s="12"/>
      <c r="F20" s="8">
        <f t="shared" si="0"/>
        <v>0</v>
      </c>
    </row>
    <row r="21" spans="1:6" x14ac:dyDescent="0.25">
      <c r="A21" s="6" t="s">
        <v>184</v>
      </c>
      <c r="B21" s="7" t="s">
        <v>12</v>
      </c>
      <c r="C21" s="15" t="s">
        <v>10</v>
      </c>
      <c r="D21" s="12"/>
      <c r="E21" s="12"/>
      <c r="F21" s="8">
        <f t="shared" si="0"/>
        <v>0</v>
      </c>
    </row>
    <row r="22" spans="1:6" x14ac:dyDescent="0.25">
      <c r="A22" s="6" t="s">
        <v>185</v>
      </c>
      <c r="B22" s="7" t="s">
        <v>12</v>
      </c>
      <c r="C22" s="15" t="s">
        <v>50</v>
      </c>
      <c r="D22" s="12"/>
      <c r="E22" s="12"/>
      <c r="F22" s="8">
        <f t="shared" si="0"/>
        <v>0</v>
      </c>
    </row>
    <row r="23" spans="1:6" x14ac:dyDescent="0.25">
      <c r="A23" s="6" t="s">
        <v>186</v>
      </c>
      <c r="B23" s="7" t="s">
        <v>12</v>
      </c>
      <c r="C23" s="15" t="s">
        <v>179</v>
      </c>
      <c r="D23" s="12"/>
      <c r="E23" s="12"/>
      <c r="F23" s="8">
        <f t="shared" si="0"/>
        <v>0</v>
      </c>
    </row>
    <row r="24" spans="1:6" x14ac:dyDescent="0.25">
      <c r="A24" s="6" t="s">
        <v>187</v>
      </c>
      <c r="B24" s="7" t="s">
        <v>12</v>
      </c>
      <c r="C24" s="15" t="s">
        <v>189</v>
      </c>
      <c r="D24" s="12"/>
      <c r="E24" s="12"/>
      <c r="F24" s="8">
        <f t="shared" si="0"/>
        <v>0</v>
      </c>
    </row>
    <row r="25" spans="1:6" x14ac:dyDescent="0.25">
      <c r="A25" s="6" t="s">
        <v>862</v>
      </c>
      <c r="B25" s="7" t="s">
        <v>12</v>
      </c>
      <c r="C25" s="15" t="s">
        <v>864</v>
      </c>
      <c r="D25" s="12"/>
      <c r="E25" s="12"/>
      <c r="F25" s="8">
        <f t="shared" si="0"/>
        <v>0</v>
      </c>
    </row>
    <row r="26" spans="1:6" s="1" customFormat="1" ht="28.5" x14ac:dyDescent="0.25">
      <c r="A26" s="4" t="s">
        <v>190</v>
      </c>
      <c r="B26" s="11"/>
      <c r="C26" s="19" t="s">
        <v>199</v>
      </c>
      <c r="D26" s="5">
        <f>SUM(D27:D34)</f>
        <v>0</v>
      </c>
      <c r="E26" s="5">
        <f>SUM(E27:E34)</f>
        <v>0</v>
      </c>
      <c r="F26" s="5">
        <f t="shared" si="0"/>
        <v>0</v>
      </c>
    </row>
    <row r="27" spans="1:6" x14ac:dyDescent="0.25">
      <c r="A27" s="6" t="s">
        <v>191</v>
      </c>
      <c r="B27" s="7" t="s">
        <v>12</v>
      </c>
      <c r="C27" s="15" t="s">
        <v>46</v>
      </c>
      <c r="D27" s="12"/>
      <c r="E27" s="12"/>
      <c r="F27" s="8">
        <f t="shared" si="0"/>
        <v>0</v>
      </c>
    </row>
    <row r="28" spans="1:6" x14ac:dyDescent="0.25">
      <c r="A28" s="6" t="s">
        <v>192</v>
      </c>
      <c r="B28" s="7" t="s">
        <v>12</v>
      </c>
      <c r="C28" s="15" t="s">
        <v>47</v>
      </c>
      <c r="D28" s="12"/>
      <c r="E28" s="12"/>
      <c r="F28" s="8">
        <f t="shared" si="0"/>
        <v>0</v>
      </c>
    </row>
    <row r="29" spans="1:6" x14ac:dyDescent="0.25">
      <c r="A29" s="6" t="s">
        <v>193</v>
      </c>
      <c r="B29" s="7" t="s">
        <v>12</v>
      </c>
      <c r="C29" s="15" t="s">
        <v>48</v>
      </c>
      <c r="D29" s="12"/>
      <c r="E29" s="12"/>
      <c r="F29" s="8">
        <f t="shared" si="0"/>
        <v>0</v>
      </c>
    </row>
    <row r="30" spans="1:6" x14ac:dyDescent="0.25">
      <c r="A30" s="6" t="s">
        <v>194</v>
      </c>
      <c r="B30" s="7" t="s">
        <v>12</v>
      </c>
      <c r="C30" s="15" t="s">
        <v>10</v>
      </c>
      <c r="D30" s="12"/>
      <c r="E30" s="12"/>
      <c r="F30" s="8">
        <f t="shared" si="0"/>
        <v>0</v>
      </c>
    </row>
    <row r="31" spans="1:6" x14ac:dyDescent="0.25">
      <c r="A31" s="6" t="s">
        <v>195</v>
      </c>
      <c r="B31" s="7" t="s">
        <v>12</v>
      </c>
      <c r="C31" s="15" t="s">
        <v>50</v>
      </c>
      <c r="D31" s="12"/>
      <c r="E31" s="12"/>
      <c r="F31" s="8">
        <f t="shared" si="0"/>
        <v>0</v>
      </c>
    </row>
    <row r="32" spans="1:6" x14ac:dyDescent="0.25">
      <c r="A32" s="6" t="s">
        <v>196</v>
      </c>
      <c r="B32" s="7" t="s">
        <v>12</v>
      </c>
      <c r="C32" s="15" t="s">
        <v>179</v>
      </c>
      <c r="D32" s="12"/>
      <c r="E32" s="12"/>
      <c r="F32" s="8">
        <f t="shared" si="0"/>
        <v>0</v>
      </c>
    </row>
    <row r="33" spans="1:6" x14ac:dyDescent="0.25">
      <c r="A33" s="6" t="s">
        <v>197</v>
      </c>
      <c r="B33" s="7" t="s">
        <v>12</v>
      </c>
      <c r="C33" s="15" t="s">
        <v>49</v>
      </c>
      <c r="D33" s="12"/>
      <c r="E33" s="12"/>
      <c r="F33" s="8">
        <f t="shared" si="0"/>
        <v>0</v>
      </c>
    </row>
    <row r="34" spans="1:6" x14ac:dyDescent="0.25">
      <c r="A34" s="6" t="s">
        <v>198</v>
      </c>
      <c r="B34" s="7" t="s">
        <v>12</v>
      </c>
      <c r="C34" s="15" t="s">
        <v>51</v>
      </c>
      <c r="D34" s="12"/>
      <c r="E34" s="12"/>
      <c r="F34" s="8">
        <f t="shared" si="0"/>
        <v>0</v>
      </c>
    </row>
    <row r="35" spans="1:6" s="1" customFormat="1" ht="14.25" x14ac:dyDescent="0.25">
      <c r="A35" s="4" t="s">
        <v>200</v>
      </c>
      <c r="B35" s="11"/>
      <c r="C35" s="19" t="s">
        <v>209</v>
      </c>
      <c r="D35" s="5">
        <f>SUM(D36:D43)</f>
        <v>0</v>
      </c>
      <c r="E35" s="5">
        <f>SUM(E36:E43)</f>
        <v>0</v>
      </c>
      <c r="F35" s="5">
        <f t="shared" si="0"/>
        <v>0</v>
      </c>
    </row>
    <row r="36" spans="1:6" x14ac:dyDescent="0.25">
      <c r="A36" s="6" t="s">
        <v>201</v>
      </c>
      <c r="B36" s="7" t="s">
        <v>12</v>
      </c>
      <c r="C36" s="15" t="s">
        <v>46</v>
      </c>
      <c r="D36" s="12"/>
      <c r="E36" s="12"/>
      <c r="F36" s="8">
        <f t="shared" si="0"/>
        <v>0</v>
      </c>
    </row>
    <row r="37" spans="1:6" x14ac:dyDescent="0.25">
      <c r="A37" s="6" t="s">
        <v>202</v>
      </c>
      <c r="B37" s="7" t="s">
        <v>12</v>
      </c>
      <c r="C37" s="15" t="s">
        <v>47</v>
      </c>
      <c r="D37" s="12"/>
      <c r="E37" s="12"/>
      <c r="F37" s="8">
        <f t="shared" si="0"/>
        <v>0</v>
      </c>
    </row>
    <row r="38" spans="1:6" x14ac:dyDescent="0.25">
      <c r="A38" s="6" t="s">
        <v>203</v>
      </c>
      <c r="B38" s="7" t="s">
        <v>12</v>
      </c>
      <c r="C38" s="15" t="s">
        <v>48</v>
      </c>
      <c r="D38" s="12"/>
      <c r="E38" s="12"/>
      <c r="F38" s="8">
        <f t="shared" si="0"/>
        <v>0</v>
      </c>
    </row>
    <row r="39" spans="1:6" x14ac:dyDescent="0.25">
      <c r="A39" s="6" t="s">
        <v>204</v>
      </c>
      <c r="B39" s="7" t="s">
        <v>12</v>
      </c>
      <c r="C39" s="15" t="s">
        <v>10</v>
      </c>
      <c r="D39" s="12"/>
      <c r="E39" s="12"/>
      <c r="F39" s="8">
        <f t="shared" si="0"/>
        <v>0</v>
      </c>
    </row>
    <row r="40" spans="1:6" x14ac:dyDescent="0.25">
      <c r="A40" s="6" t="s">
        <v>205</v>
      </c>
      <c r="B40" s="7" t="s">
        <v>12</v>
      </c>
      <c r="C40" s="15" t="s">
        <v>50</v>
      </c>
      <c r="D40" s="12"/>
      <c r="E40" s="12"/>
      <c r="F40" s="8">
        <f t="shared" ref="F40:F71" si="1">D40-E40</f>
        <v>0</v>
      </c>
    </row>
    <row r="41" spans="1:6" x14ac:dyDescent="0.25">
      <c r="A41" s="6" t="s">
        <v>206</v>
      </c>
      <c r="B41" s="7" t="s">
        <v>12</v>
      </c>
      <c r="C41" s="15" t="s">
        <v>179</v>
      </c>
      <c r="D41" s="12"/>
      <c r="E41" s="12"/>
      <c r="F41" s="8">
        <f t="shared" si="1"/>
        <v>0</v>
      </c>
    </row>
    <row r="42" spans="1:6" x14ac:dyDescent="0.25">
      <c r="A42" s="6" t="s">
        <v>207</v>
      </c>
      <c r="B42" s="7" t="s">
        <v>12</v>
      </c>
      <c r="C42" s="15" t="s">
        <v>49</v>
      </c>
      <c r="D42" s="12"/>
      <c r="E42" s="12"/>
      <c r="F42" s="8">
        <f t="shared" si="1"/>
        <v>0</v>
      </c>
    </row>
    <row r="43" spans="1:6" x14ac:dyDescent="0.25">
      <c r="A43" s="6" t="s">
        <v>208</v>
      </c>
      <c r="B43" s="7" t="s">
        <v>12</v>
      </c>
      <c r="C43" s="15" t="s">
        <v>51</v>
      </c>
      <c r="D43" s="12"/>
      <c r="E43" s="12"/>
      <c r="F43" s="8">
        <f t="shared" si="1"/>
        <v>0</v>
      </c>
    </row>
    <row r="44" spans="1:6" s="1" customFormat="1" ht="14.25" x14ac:dyDescent="0.25">
      <c r="A44" s="4" t="s">
        <v>210</v>
      </c>
      <c r="B44" s="11"/>
      <c r="C44" s="19" t="s">
        <v>219</v>
      </c>
      <c r="D44" s="5">
        <f>SUM(D45:D52)</f>
        <v>0</v>
      </c>
      <c r="E44" s="5">
        <f>SUM(E45:E52)</f>
        <v>0</v>
      </c>
      <c r="F44" s="5">
        <f t="shared" si="1"/>
        <v>0</v>
      </c>
    </row>
    <row r="45" spans="1:6" x14ac:dyDescent="0.25">
      <c r="A45" s="6" t="s">
        <v>211</v>
      </c>
      <c r="B45" s="7" t="s">
        <v>12</v>
      </c>
      <c r="C45" s="15" t="s">
        <v>46</v>
      </c>
      <c r="D45" s="12"/>
      <c r="E45" s="12"/>
      <c r="F45" s="8">
        <f t="shared" si="1"/>
        <v>0</v>
      </c>
    </row>
    <row r="46" spans="1:6" x14ac:dyDescent="0.25">
      <c r="A46" s="6" t="s">
        <v>212</v>
      </c>
      <c r="B46" s="7" t="s">
        <v>12</v>
      </c>
      <c r="C46" s="15" t="s">
        <v>47</v>
      </c>
      <c r="D46" s="12"/>
      <c r="E46" s="12"/>
      <c r="F46" s="8">
        <f t="shared" si="1"/>
        <v>0</v>
      </c>
    </row>
    <row r="47" spans="1:6" x14ac:dyDescent="0.25">
      <c r="A47" s="6" t="s">
        <v>213</v>
      </c>
      <c r="B47" s="7" t="s">
        <v>12</v>
      </c>
      <c r="C47" s="15" t="s">
        <v>48</v>
      </c>
      <c r="D47" s="12"/>
      <c r="E47" s="12"/>
      <c r="F47" s="8">
        <f t="shared" si="1"/>
        <v>0</v>
      </c>
    </row>
    <row r="48" spans="1:6" x14ac:dyDescent="0.25">
      <c r="A48" s="6" t="s">
        <v>214</v>
      </c>
      <c r="B48" s="7" t="s">
        <v>12</v>
      </c>
      <c r="C48" s="15" t="s">
        <v>10</v>
      </c>
      <c r="D48" s="12"/>
      <c r="E48" s="12"/>
      <c r="F48" s="8">
        <f t="shared" si="1"/>
        <v>0</v>
      </c>
    </row>
    <row r="49" spans="1:6" x14ac:dyDescent="0.25">
      <c r="A49" s="6" t="s">
        <v>215</v>
      </c>
      <c r="B49" s="7" t="s">
        <v>12</v>
      </c>
      <c r="C49" s="15" t="s">
        <v>50</v>
      </c>
      <c r="D49" s="12"/>
      <c r="E49" s="12"/>
      <c r="F49" s="8">
        <f t="shared" si="1"/>
        <v>0</v>
      </c>
    </row>
    <row r="50" spans="1:6" x14ac:dyDescent="0.25">
      <c r="A50" s="6" t="s">
        <v>216</v>
      </c>
      <c r="B50" s="7" t="s">
        <v>12</v>
      </c>
      <c r="C50" s="15" t="s">
        <v>179</v>
      </c>
      <c r="D50" s="12"/>
      <c r="E50" s="12"/>
      <c r="F50" s="8">
        <f t="shared" si="1"/>
        <v>0</v>
      </c>
    </row>
    <row r="51" spans="1:6" x14ac:dyDescent="0.25">
      <c r="A51" s="6" t="s">
        <v>217</v>
      </c>
      <c r="B51" s="7" t="s">
        <v>12</v>
      </c>
      <c r="C51" s="15" t="s">
        <v>49</v>
      </c>
      <c r="D51" s="12"/>
      <c r="E51" s="12"/>
      <c r="F51" s="8">
        <f t="shared" si="1"/>
        <v>0</v>
      </c>
    </row>
    <row r="52" spans="1:6" x14ac:dyDescent="0.25">
      <c r="A52" s="6" t="s">
        <v>218</v>
      </c>
      <c r="B52" s="7" t="s">
        <v>12</v>
      </c>
      <c r="C52" s="15" t="s">
        <v>51</v>
      </c>
      <c r="D52" s="12"/>
      <c r="E52" s="12"/>
      <c r="F52" s="8">
        <f t="shared" si="1"/>
        <v>0</v>
      </c>
    </row>
    <row r="53" spans="1:6" s="1" customFormat="1" ht="14.25" x14ac:dyDescent="0.25">
      <c r="A53" s="4" t="s">
        <v>220</v>
      </c>
      <c r="B53" s="11"/>
      <c r="C53" s="19" t="s">
        <v>229</v>
      </c>
      <c r="D53" s="5">
        <f>SUM(D54:D61)</f>
        <v>0</v>
      </c>
      <c r="E53" s="5">
        <f>SUM(E54:E61)</f>
        <v>0</v>
      </c>
      <c r="F53" s="5">
        <f t="shared" si="1"/>
        <v>0</v>
      </c>
    </row>
    <row r="54" spans="1:6" x14ac:dyDescent="0.25">
      <c r="A54" s="6" t="s">
        <v>221</v>
      </c>
      <c r="B54" s="7" t="s">
        <v>12</v>
      </c>
      <c r="C54" s="15" t="s">
        <v>46</v>
      </c>
      <c r="D54" s="12"/>
      <c r="E54" s="12"/>
      <c r="F54" s="8">
        <f t="shared" si="1"/>
        <v>0</v>
      </c>
    </row>
    <row r="55" spans="1:6" x14ac:dyDescent="0.25">
      <c r="A55" s="6" t="s">
        <v>222</v>
      </c>
      <c r="B55" s="7" t="s">
        <v>12</v>
      </c>
      <c r="C55" s="15" t="s">
        <v>47</v>
      </c>
      <c r="D55" s="12"/>
      <c r="E55" s="12"/>
      <c r="F55" s="8">
        <f t="shared" si="1"/>
        <v>0</v>
      </c>
    </row>
    <row r="56" spans="1:6" x14ac:dyDescent="0.25">
      <c r="A56" s="6" t="s">
        <v>223</v>
      </c>
      <c r="B56" s="7" t="s">
        <v>12</v>
      </c>
      <c r="C56" s="15" t="s">
        <v>48</v>
      </c>
      <c r="D56" s="12"/>
      <c r="E56" s="12"/>
      <c r="F56" s="8">
        <f t="shared" si="1"/>
        <v>0</v>
      </c>
    </row>
    <row r="57" spans="1:6" x14ac:dyDescent="0.25">
      <c r="A57" s="6" t="s">
        <v>224</v>
      </c>
      <c r="B57" s="7" t="s">
        <v>12</v>
      </c>
      <c r="C57" s="15" t="s">
        <v>10</v>
      </c>
      <c r="D57" s="12"/>
      <c r="E57" s="12"/>
      <c r="F57" s="8">
        <f t="shared" si="1"/>
        <v>0</v>
      </c>
    </row>
    <row r="58" spans="1:6" x14ac:dyDescent="0.25">
      <c r="A58" s="6" t="s">
        <v>225</v>
      </c>
      <c r="B58" s="7" t="s">
        <v>12</v>
      </c>
      <c r="C58" s="15" t="s">
        <v>50</v>
      </c>
      <c r="D58" s="12"/>
      <c r="E58" s="12"/>
      <c r="F58" s="8">
        <f t="shared" si="1"/>
        <v>0</v>
      </c>
    </row>
    <row r="59" spans="1:6" x14ac:dyDescent="0.25">
      <c r="A59" s="6" t="s">
        <v>226</v>
      </c>
      <c r="B59" s="7" t="s">
        <v>12</v>
      </c>
      <c r="C59" s="15" t="s">
        <v>179</v>
      </c>
      <c r="D59" s="12"/>
      <c r="E59" s="12"/>
      <c r="F59" s="8">
        <f t="shared" si="1"/>
        <v>0</v>
      </c>
    </row>
    <row r="60" spans="1:6" x14ac:dyDescent="0.25">
      <c r="A60" s="6" t="s">
        <v>227</v>
      </c>
      <c r="B60" s="7" t="s">
        <v>12</v>
      </c>
      <c r="C60" s="15" t="s">
        <v>49</v>
      </c>
      <c r="D60" s="12"/>
      <c r="E60" s="12"/>
      <c r="F60" s="8">
        <f t="shared" si="1"/>
        <v>0</v>
      </c>
    </row>
    <row r="61" spans="1:6" x14ac:dyDescent="0.25">
      <c r="A61" s="6" t="s">
        <v>228</v>
      </c>
      <c r="B61" s="7" t="s">
        <v>12</v>
      </c>
      <c r="C61" s="15" t="s">
        <v>51</v>
      </c>
      <c r="D61" s="12"/>
      <c r="E61" s="12"/>
      <c r="F61" s="8">
        <f t="shared" si="1"/>
        <v>0</v>
      </c>
    </row>
    <row r="62" spans="1:6" s="1" customFormat="1" ht="28.5" x14ac:dyDescent="0.25">
      <c r="A62" s="4" t="s">
        <v>230</v>
      </c>
      <c r="B62" s="11"/>
      <c r="C62" s="19" t="s">
        <v>239</v>
      </c>
      <c r="D62" s="5">
        <f>SUM(D63:D70)</f>
        <v>0</v>
      </c>
      <c r="E62" s="5">
        <f>SUM(E63:E70)</f>
        <v>0</v>
      </c>
      <c r="F62" s="5">
        <f t="shared" si="1"/>
        <v>0</v>
      </c>
    </row>
    <row r="63" spans="1:6" x14ac:dyDescent="0.25">
      <c r="A63" s="6" t="s">
        <v>231</v>
      </c>
      <c r="B63" s="7" t="s">
        <v>12</v>
      </c>
      <c r="C63" s="15" t="s">
        <v>46</v>
      </c>
      <c r="D63" s="12"/>
      <c r="E63" s="12"/>
      <c r="F63" s="8">
        <f t="shared" si="1"/>
        <v>0</v>
      </c>
    </row>
    <row r="64" spans="1:6" x14ac:dyDescent="0.25">
      <c r="A64" s="6" t="s">
        <v>232</v>
      </c>
      <c r="B64" s="7" t="s">
        <v>12</v>
      </c>
      <c r="C64" s="15" t="s">
        <v>47</v>
      </c>
      <c r="D64" s="12"/>
      <c r="E64" s="12"/>
      <c r="F64" s="8">
        <f t="shared" si="1"/>
        <v>0</v>
      </c>
    </row>
    <row r="65" spans="1:6" x14ac:dyDescent="0.25">
      <c r="A65" s="6" t="s">
        <v>233</v>
      </c>
      <c r="B65" s="7" t="s">
        <v>12</v>
      </c>
      <c r="C65" s="15" t="s">
        <v>48</v>
      </c>
      <c r="D65" s="12"/>
      <c r="E65" s="12"/>
      <c r="F65" s="8">
        <f t="shared" si="1"/>
        <v>0</v>
      </c>
    </row>
    <row r="66" spans="1:6" x14ac:dyDescent="0.25">
      <c r="A66" s="6" t="s">
        <v>234</v>
      </c>
      <c r="B66" s="7" t="s">
        <v>12</v>
      </c>
      <c r="C66" s="15" t="s">
        <v>10</v>
      </c>
      <c r="D66" s="12"/>
      <c r="E66" s="12"/>
      <c r="F66" s="8">
        <f t="shared" si="1"/>
        <v>0</v>
      </c>
    </row>
    <row r="67" spans="1:6" x14ac:dyDescent="0.25">
      <c r="A67" s="6" t="s">
        <v>235</v>
      </c>
      <c r="B67" s="7" t="s">
        <v>12</v>
      </c>
      <c r="C67" s="15" t="s">
        <v>50</v>
      </c>
      <c r="D67" s="12"/>
      <c r="E67" s="12"/>
      <c r="F67" s="8">
        <f t="shared" si="1"/>
        <v>0</v>
      </c>
    </row>
    <row r="68" spans="1:6" x14ac:dyDescent="0.25">
      <c r="A68" s="6" t="s">
        <v>236</v>
      </c>
      <c r="B68" s="7" t="s">
        <v>12</v>
      </c>
      <c r="C68" s="15" t="s">
        <v>179</v>
      </c>
      <c r="D68" s="12"/>
      <c r="E68" s="12"/>
      <c r="F68" s="8">
        <f t="shared" si="1"/>
        <v>0</v>
      </c>
    </row>
    <row r="69" spans="1:6" x14ac:dyDescent="0.25">
      <c r="A69" s="6" t="s">
        <v>237</v>
      </c>
      <c r="B69" s="7" t="s">
        <v>12</v>
      </c>
      <c r="C69" s="15" t="s">
        <v>49</v>
      </c>
      <c r="D69" s="12"/>
      <c r="E69" s="12"/>
      <c r="F69" s="8">
        <f t="shared" si="1"/>
        <v>0</v>
      </c>
    </row>
    <row r="70" spans="1:6" x14ac:dyDescent="0.25">
      <c r="A70" s="6" t="s">
        <v>238</v>
      </c>
      <c r="B70" s="7" t="s">
        <v>12</v>
      </c>
      <c r="C70" s="15" t="s">
        <v>51</v>
      </c>
      <c r="D70" s="12"/>
      <c r="E70" s="12"/>
      <c r="F70" s="8">
        <f t="shared" si="1"/>
        <v>0</v>
      </c>
    </row>
    <row r="71" spans="1:6" s="1" customFormat="1" ht="14.25" x14ac:dyDescent="0.25">
      <c r="A71" s="4" t="s">
        <v>240</v>
      </c>
      <c r="B71" s="11"/>
      <c r="C71" s="19" t="s">
        <v>248</v>
      </c>
      <c r="D71" s="5">
        <f>SUM(D72:D79)</f>
        <v>0</v>
      </c>
      <c r="E71" s="5">
        <f>SUM(E72:E79)</f>
        <v>0</v>
      </c>
      <c r="F71" s="5">
        <f t="shared" si="1"/>
        <v>0</v>
      </c>
    </row>
    <row r="72" spans="1:6" x14ac:dyDescent="0.25">
      <c r="A72" s="6" t="s">
        <v>241</v>
      </c>
      <c r="B72" s="7" t="s">
        <v>12</v>
      </c>
      <c r="C72" s="15" t="s">
        <v>249</v>
      </c>
      <c r="D72" s="12"/>
      <c r="E72" s="12"/>
      <c r="F72" s="8">
        <f t="shared" ref="F72:F88" si="2">D72-E72</f>
        <v>0</v>
      </c>
    </row>
    <row r="73" spans="1:6" x14ac:dyDescent="0.25">
      <c r="A73" s="6" t="s">
        <v>242</v>
      </c>
      <c r="B73" s="7" t="s">
        <v>12</v>
      </c>
      <c r="C73" s="15" t="s">
        <v>250</v>
      </c>
      <c r="D73" s="12"/>
      <c r="E73" s="12"/>
      <c r="F73" s="8">
        <f t="shared" si="2"/>
        <v>0</v>
      </c>
    </row>
    <row r="74" spans="1:6" x14ac:dyDescent="0.25">
      <c r="A74" s="6" t="s">
        <v>243</v>
      </c>
      <c r="B74" s="7" t="s">
        <v>12</v>
      </c>
      <c r="C74" s="15" t="s">
        <v>251</v>
      </c>
      <c r="D74" s="12"/>
      <c r="E74" s="12"/>
      <c r="F74" s="8">
        <f t="shared" si="2"/>
        <v>0</v>
      </c>
    </row>
    <row r="75" spans="1:6" x14ac:dyDescent="0.25">
      <c r="A75" s="6" t="s">
        <v>244</v>
      </c>
      <c r="B75" s="7" t="s">
        <v>12</v>
      </c>
      <c r="C75" s="15" t="s">
        <v>252</v>
      </c>
      <c r="D75" s="12"/>
      <c r="E75" s="12"/>
      <c r="F75" s="8">
        <f t="shared" si="2"/>
        <v>0</v>
      </c>
    </row>
    <row r="76" spans="1:6" x14ac:dyDescent="0.25">
      <c r="A76" s="6" t="s">
        <v>245</v>
      </c>
      <c r="B76" s="7" t="s">
        <v>12</v>
      </c>
      <c r="C76" s="15" t="s">
        <v>253</v>
      </c>
      <c r="D76" s="12"/>
      <c r="E76" s="12"/>
      <c r="F76" s="8">
        <f t="shared" si="2"/>
        <v>0</v>
      </c>
    </row>
    <row r="77" spans="1:6" x14ac:dyDescent="0.25">
      <c r="A77" s="6" t="s">
        <v>246</v>
      </c>
      <c r="B77" s="7" t="s">
        <v>12</v>
      </c>
      <c r="C77" s="15" t="s">
        <v>254</v>
      </c>
      <c r="D77" s="12"/>
      <c r="E77" s="12"/>
      <c r="F77" s="8">
        <f t="shared" si="2"/>
        <v>0</v>
      </c>
    </row>
    <row r="78" spans="1:6" x14ac:dyDescent="0.25">
      <c r="A78" s="6" t="s">
        <v>247</v>
      </c>
      <c r="B78" s="7" t="s">
        <v>12</v>
      </c>
      <c r="C78" s="15" t="s">
        <v>255</v>
      </c>
      <c r="D78" s="12"/>
      <c r="E78" s="12"/>
      <c r="F78" s="8">
        <f t="shared" si="2"/>
        <v>0</v>
      </c>
    </row>
    <row r="79" spans="1:6" x14ac:dyDescent="0.25">
      <c r="A79" s="6" t="s">
        <v>865</v>
      </c>
      <c r="B79" s="7" t="s">
        <v>12</v>
      </c>
      <c r="C79" s="15" t="s">
        <v>864</v>
      </c>
      <c r="D79" s="12"/>
      <c r="E79" s="12"/>
      <c r="F79" s="8">
        <f t="shared" si="2"/>
        <v>0</v>
      </c>
    </row>
    <row r="80" spans="1:6" s="1" customFormat="1" ht="14.25" x14ac:dyDescent="0.25">
      <c r="A80" s="4" t="s">
        <v>256</v>
      </c>
      <c r="B80" s="11"/>
      <c r="C80" s="19" t="s">
        <v>264</v>
      </c>
      <c r="D80" s="5">
        <f>SUM(D81:D88)</f>
        <v>0</v>
      </c>
      <c r="E80" s="5">
        <f>SUM(E81:E88)</f>
        <v>0</v>
      </c>
      <c r="F80" s="5">
        <f t="shared" si="2"/>
        <v>0</v>
      </c>
    </row>
    <row r="81" spans="1:6" x14ac:dyDescent="0.25">
      <c r="A81" s="6" t="s">
        <v>257</v>
      </c>
      <c r="B81" s="7" t="s">
        <v>12</v>
      </c>
      <c r="C81" s="15" t="s">
        <v>265</v>
      </c>
      <c r="D81" s="12"/>
      <c r="E81" s="12"/>
      <c r="F81" s="8">
        <f t="shared" si="2"/>
        <v>0</v>
      </c>
    </row>
    <row r="82" spans="1:6" x14ac:dyDescent="0.25">
      <c r="A82" s="6" t="s">
        <v>258</v>
      </c>
      <c r="B82" s="7" t="s">
        <v>12</v>
      </c>
      <c r="C82" s="15" t="s">
        <v>266</v>
      </c>
      <c r="D82" s="12"/>
      <c r="E82" s="12"/>
      <c r="F82" s="8">
        <f t="shared" si="2"/>
        <v>0</v>
      </c>
    </row>
    <row r="83" spans="1:6" x14ac:dyDescent="0.25">
      <c r="A83" s="6" t="s">
        <v>259</v>
      </c>
      <c r="B83" s="7" t="s">
        <v>12</v>
      </c>
      <c r="C83" s="15" t="s">
        <v>267</v>
      </c>
      <c r="D83" s="12"/>
      <c r="E83" s="12"/>
      <c r="F83" s="8">
        <f t="shared" si="2"/>
        <v>0</v>
      </c>
    </row>
    <row r="84" spans="1:6" x14ac:dyDescent="0.25">
      <c r="A84" s="6" t="s">
        <v>260</v>
      </c>
      <c r="B84" s="7" t="s">
        <v>12</v>
      </c>
      <c r="C84" s="15" t="s">
        <v>268</v>
      </c>
      <c r="D84" s="12"/>
      <c r="E84" s="12"/>
      <c r="F84" s="8">
        <f t="shared" si="2"/>
        <v>0</v>
      </c>
    </row>
    <row r="85" spans="1:6" x14ac:dyDescent="0.25">
      <c r="A85" s="6" t="s">
        <v>261</v>
      </c>
      <c r="B85" s="7" t="s">
        <v>12</v>
      </c>
      <c r="C85" s="15" t="s">
        <v>269</v>
      </c>
      <c r="D85" s="12"/>
      <c r="E85" s="12"/>
      <c r="F85" s="8">
        <f t="shared" si="2"/>
        <v>0</v>
      </c>
    </row>
    <row r="86" spans="1:6" x14ac:dyDescent="0.25">
      <c r="A86" s="6" t="s">
        <v>262</v>
      </c>
      <c r="B86" s="7" t="s">
        <v>12</v>
      </c>
      <c r="C86" s="15" t="s">
        <v>270</v>
      </c>
      <c r="D86" s="12"/>
      <c r="E86" s="12"/>
      <c r="F86" s="8">
        <f t="shared" si="2"/>
        <v>0</v>
      </c>
    </row>
    <row r="87" spans="1:6" x14ac:dyDescent="0.25">
      <c r="A87" s="6" t="s">
        <v>263</v>
      </c>
      <c r="B87" s="7" t="s">
        <v>12</v>
      </c>
      <c r="C87" s="15" t="s">
        <v>271</v>
      </c>
      <c r="D87" s="12"/>
      <c r="E87" s="12"/>
      <c r="F87" s="8">
        <f t="shared" si="2"/>
        <v>0</v>
      </c>
    </row>
    <row r="88" spans="1:6" x14ac:dyDescent="0.25">
      <c r="A88" s="6" t="s">
        <v>866</v>
      </c>
      <c r="B88" s="7" t="s">
        <v>12</v>
      </c>
      <c r="C88" s="15" t="s">
        <v>864</v>
      </c>
      <c r="D88" s="12"/>
      <c r="E88" s="12"/>
      <c r="F88" s="8">
        <f t="shared" si="2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showGridLines="0" zoomScale="90" zoomScaleNormal="90" workbookViewId="0">
      <pane ySplit="6" topLeftCell="A7" activePane="bottomLeft" state="frozen"/>
      <selection sqref="A1:XFD3"/>
      <selection pane="bottomLeft" activeCell="C32" sqref="C32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5.7109375" style="10" customWidth="1"/>
    <col min="5" max="6" width="15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876</v>
      </c>
      <c r="C3" s="1" t="s">
        <v>277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</row>
    <row r="7" spans="1:6" s="1" customFormat="1" ht="28.5" x14ac:dyDescent="0.25">
      <c r="A7" s="4" t="s">
        <v>19</v>
      </c>
      <c r="B7" s="11" t="s">
        <v>12</v>
      </c>
      <c r="C7" s="14" t="s">
        <v>277</v>
      </c>
      <c r="D7" s="5">
        <f>D8+D17</f>
        <v>0</v>
      </c>
      <c r="E7" s="5">
        <f>E8+E17</f>
        <v>0</v>
      </c>
      <c r="F7" s="5">
        <f>F8+F17</f>
        <v>0</v>
      </c>
    </row>
    <row r="8" spans="1:6" s="1" customFormat="1" ht="28.5" x14ac:dyDescent="0.25">
      <c r="A8" s="4" t="s">
        <v>278</v>
      </c>
      <c r="B8" s="11" t="s">
        <v>12</v>
      </c>
      <c r="C8" s="19" t="s">
        <v>286</v>
      </c>
      <c r="D8" s="5">
        <f>SUM(D9:D16)</f>
        <v>0</v>
      </c>
      <c r="E8" s="5">
        <f>SUM(E9:E16)</f>
        <v>0</v>
      </c>
      <c r="F8" s="5">
        <f t="shared" ref="F8:F25" si="0">D8-E8</f>
        <v>0</v>
      </c>
    </row>
    <row r="9" spans="1:6" x14ac:dyDescent="0.25">
      <c r="A9" s="6" t="s">
        <v>279</v>
      </c>
      <c r="B9" s="7" t="s">
        <v>12</v>
      </c>
      <c r="C9" s="15" t="s">
        <v>287</v>
      </c>
      <c r="D9" s="12"/>
      <c r="E9" s="12"/>
      <c r="F9" s="8">
        <f t="shared" si="0"/>
        <v>0</v>
      </c>
    </row>
    <row r="10" spans="1:6" ht="30" x14ac:dyDescent="0.25">
      <c r="A10" s="6" t="s">
        <v>280</v>
      </c>
      <c r="B10" s="7" t="s">
        <v>12</v>
      </c>
      <c r="C10" s="15" t="s">
        <v>288</v>
      </c>
      <c r="D10" s="12"/>
      <c r="E10" s="12"/>
      <c r="F10" s="8">
        <f t="shared" si="0"/>
        <v>0</v>
      </c>
    </row>
    <row r="11" spans="1:6" x14ac:dyDescent="0.25">
      <c r="A11" s="6" t="s">
        <v>281</v>
      </c>
      <c r="B11" s="7" t="s">
        <v>12</v>
      </c>
      <c r="C11" s="15" t="s">
        <v>289</v>
      </c>
      <c r="D11" s="12"/>
      <c r="E11" s="12"/>
      <c r="F11" s="8">
        <f t="shared" si="0"/>
        <v>0</v>
      </c>
    </row>
    <row r="12" spans="1:6" x14ac:dyDescent="0.25">
      <c r="A12" s="6" t="s">
        <v>282</v>
      </c>
      <c r="B12" s="7" t="s">
        <v>12</v>
      </c>
      <c r="C12" s="15" t="s">
        <v>290</v>
      </c>
      <c r="D12" s="12"/>
      <c r="E12" s="12"/>
      <c r="F12" s="8">
        <f t="shared" si="0"/>
        <v>0</v>
      </c>
    </row>
    <row r="13" spans="1:6" ht="30" x14ac:dyDescent="0.25">
      <c r="A13" s="6" t="s">
        <v>283</v>
      </c>
      <c r="B13" s="7" t="s">
        <v>12</v>
      </c>
      <c r="C13" s="15" t="s">
        <v>291</v>
      </c>
      <c r="D13" s="12"/>
      <c r="E13" s="12"/>
      <c r="F13" s="8">
        <f t="shared" si="0"/>
        <v>0</v>
      </c>
    </row>
    <row r="14" spans="1:6" x14ac:dyDescent="0.25">
      <c r="A14" s="6" t="s">
        <v>284</v>
      </c>
      <c r="B14" s="7" t="s">
        <v>12</v>
      </c>
      <c r="C14" s="15" t="s">
        <v>292</v>
      </c>
      <c r="D14" s="12"/>
      <c r="E14" s="12"/>
      <c r="F14" s="8">
        <f t="shared" si="0"/>
        <v>0</v>
      </c>
    </row>
    <row r="15" spans="1:6" x14ac:dyDescent="0.25">
      <c r="A15" s="6" t="s">
        <v>285</v>
      </c>
      <c r="B15" s="7" t="s">
        <v>12</v>
      </c>
      <c r="C15" s="15" t="s">
        <v>293</v>
      </c>
      <c r="D15" s="12"/>
      <c r="E15" s="12"/>
      <c r="F15" s="8">
        <f t="shared" si="0"/>
        <v>0</v>
      </c>
    </row>
    <row r="16" spans="1:6" x14ac:dyDescent="0.25">
      <c r="A16" s="6" t="s">
        <v>867</v>
      </c>
      <c r="B16" s="7" t="s">
        <v>12</v>
      </c>
      <c r="C16" s="15" t="s">
        <v>868</v>
      </c>
      <c r="D16" s="12"/>
      <c r="E16" s="12"/>
      <c r="F16" s="8">
        <f t="shared" si="0"/>
        <v>0</v>
      </c>
    </row>
    <row r="17" spans="1:6" s="1" customFormat="1" ht="14.25" x14ac:dyDescent="0.25">
      <c r="A17" s="4" t="s">
        <v>294</v>
      </c>
      <c r="B17" s="11"/>
      <c r="C17" s="19" t="s">
        <v>303</v>
      </c>
      <c r="D17" s="5">
        <f>SUM(D18:D25)</f>
        <v>0</v>
      </c>
      <c r="E17" s="5">
        <f>SUM(E18:E25)</f>
        <v>0</v>
      </c>
      <c r="F17" s="5">
        <f t="shared" si="0"/>
        <v>0</v>
      </c>
    </row>
    <row r="18" spans="1:6" x14ac:dyDescent="0.25">
      <c r="A18" s="6" t="s">
        <v>295</v>
      </c>
      <c r="B18" s="7" t="s">
        <v>12</v>
      </c>
      <c r="C18" s="15" t="s">
        <v>304</v>
      </c>
      <c r="D18" s="12"/>
      <c r="E18" s="12"/>
      <c r="F18" s="8">
        <f t="shared" si="0"/>
        <v>0</v>
      </c>
    </row>
    <row r="19" spans="1:6" x14ac:dyDescent="0.25">
      <c r="A19" s="6" t="s">
        <v>296</v>
      </c>
      <c r="B19" s="7" t="s">
        <v>12</v>
      </c>
      <c r="C19" s="15" t="s">
        <v>305</v>
      </c>
      <c r="D19" s="12"/>
      <c r="E19" s="12"/>
      <c r="F19" s="8">
        <f t="shared" si="0"/>
        <v>0</v>
      </c>
    </row>
    <row r="20" spans="1:6" x14ac:dyDescent="0.25">
      <c r="A20" s="6" t="s">
        <v>297</v>
      </c>
      <c r="B20" s="7" t="s">
        <v>12</v>
      </c>
      <c r="C20" s="15" t="s">
        <v>306</v>
      </c>
      <c r="D20" s="12"/>
      <c r="E20" s="12"/>
      <c r="F20" s="8">
        <f t="shared" si="0"/>
        <v>0</v>
      </c>
    </row>
    <row r="21" spans="1:6" x14ac:dyDescent="0.25">
      <c r="A21" s="6" t="s">
        <v>298</v>
      </c>
      <c r="B21" s="7" t="s">
        <v>12</v>
      </c>
      <c r="C21" s="15" t="s">
        <v>307</v>
      </c>
      <c r="D21" s="12"/>
      <c r="E21" s="12"/>
      <c r="F21" s="8">
        <f t="shared" si="0"/>
        <v>0</v>
      </c>
    </row>
    <row r="22" spans="1:6" x14ac:dyDescent="0.25">
      <c r="A22" s="6" t="s">
        <v>299</v>
      </c>
      <c r="B22" s="7" t="s">
        <v>12</v>
      </c>
      <c r="C22" s="15" t="s">
        <v>308</v>
      </c>
      <c r="D22" s="12"/>
      <c r="E22" s="12"/>
      <c r="F22" s="8">
        <f t="shared" si="0"/>
        <v>0</v>
      </c>
    </row>
    <row r="23" spans="1:6" x14ac:dyDescent="0.25">
      <c r="A23" s="6" t="s">
        <v>300</v>
      </c>
      <c r="B23" s="7" t="s">
        <v>12</v>
      </c>
      <c r="C23" s="15" t="s">
        <v>309</v>
      </c>
      <c r="D23" s="12"/>
      <c r="E23" s="12"/>
      <c r="F23" s="8">
        <f t="shared" si="0"/>
        <v>0</v>
      </c>
    </row>
    <row r="24" spans="1:6" x14ac:dyDescent="0.25">
      <c r="A24" s="6" t="s">
        <v>301</v>
      </c>
      <c r="B24" s="7" t="s">
        <v>12</v>
      </c>
      <c r="C24" s="15" t="s">
        <v>310</v>
      </c>
      <c r="D24" s="12"/>
      <c r="E24" s="12"/>
      <c r="F24" s="8">
        <f t="shared" si="0"/>
        <v>0</v>
      </c>
    </row>
    <row r="25" spans="1:6" x14ac:dyDescent="0.25">
      <c r="A25" s="6" t="s">
        <v>302</v>
      </c>
      <c r="B25" s="7" t="s">
        <v>12</v>
      </c>
      <c r="C25" s="15" t="s">
        <v>311</v>
      </c>
      <c r="D25" s="12"/>
      <c r="E25" s="12"/>
      <c r="F25" s="8">
        <f t="shared" si="0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"/>
  <sheetViews>
    <sheetView showGridLines="0" zoomScale="90" zoomScaleNormal="90" workbookViewId="0">
      <pane ySplit="6" topLeftCell="A7" activePane="bottomLeft" state="frozen"/>
      <selection sqref="A1:XFD3"/>
      <selection pane="bottomLeft" activeCell="A5" sqref="A5:F23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5.7109375" style="10" customWidth="1"/>
    <col min="5" max="6" width="15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877</v>
      </c>
      <c r="C3" s="1" t="s">
        <v>312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0" t="s">
        <v>3</v>
      </c>
      <c r="B6" s="20" t="s">
        <v>0</v>
      </c>
      <c r="C6" s="20" t="s">
        <v>1</v>
      </c>
      <c r="D6" s="23">
        <v>2019</v>
      </c>
      <c r="E6" s="23">
        <v>2018</v>
      </c>
      <c r="F6" s="17" t="s">
        <v>56</v>
      </c>
    </row>
    <row r="7" spans="1:6" s="1" customFormat="1" ht="14.25" x14ac:dyDescent="0.25">
      <c r="A7" s="4" t="s">
        <v>20</v>
      </c>
      <c r="B7" s="11" t="s">
        <v>12</v>
      </c>
      <c r="C7" s="14" t="s">
        <v>312</v>
      </c>
      <c r="D7" s="5">
        <f>D8+D12+D15</f>
        <v>201853983</v>
      </c>
      <c r="E7" s="5">
        <f>E8+E12+E15</f>
        <v>197945373</v>
      </c>
      <c r="F7" s="5">
        <f t="shared" ref="F7:F23" si="0">D7-E7</f>
        <v>3908610</v>
      </c>
    </row>
    <row r="8" spans="1:6" s="1" customFormat="1" ht="14.25" x14ac:dyDescent="0.25">
      <c r="A8" s="4" t="s">
        <v>313</v>
      </c>
      <c r="B8" s="11" t="s">
        <v>12</v>
      </c>
      <c r="C8" s="19" t="s">
        <v>317</v>
      </c>
      <c r="D8" s="5">
        <f>SUM(D9:D11)</f>
        <v>0</v>
      </c>
      <c r="E8" s="5">
        <f>SUM(E9:E11)</f>
        <v>0</v>
      </c>
      <c r="F8" s="5">
        <f t="shared" si="0"/>
        <v>0</v>
      </c>
    </row>
    <row r="9" spans="1:6" x14ac:dyDescent="0.25">
      <c r="A9" s="6" t="s">
        <v>314</v>
      </c>
      <c r="B9" s="7" t="s">
        <v>12</v>
      </c>
      <c r="C9" s="15" t="s">
        <v>318</v>
      </c>
      <c r="D9" s="12"/>
      <c r="E9" s="12"/>
      <c r="F9" s="8">
        <f t="shared" si="0"/>
        <v>0</v>
      </c>
    </row>
    <row r="10" spans="1:6" x14ac:dyDescent="0.25">
      <c r="A10" s="6" t="s">
        <v>315</v>
      </c>
      <c r="B10" s="7" t="s">
        <v>12</v>
      </c>
      <c r="C10" s="15" t="s">
        <v>319</v>
      </c>
      <c r="D10" s="12"/>
      <c r="E10" s="12"/>
      <c r="F10" s="8">
        <f t="shared" si="0"/>
        <v>0</v>
      </c>
    </row>
    <row r="11" spans="1:6" x14ac:dyDescent="0.25">
      <c r="A11" s="6" t="s">
        <v>316</v>
      </c>
      <c r="B11" s="7" t="s">
        <v>12</v>
      </c>
      <c r="C11" s="15" t="s">
        <v>320</v>
      </c>
      <c r="D11" s="12"/>
      <c r="E11" s="12"/>
      <c r="F11" s="8">
        <f t="shared" si="0"/>
        <v>0</v>
      </c>
    </row>
    <row r="12" spans="1:6" s="1" customFormat="1" ht="14.25" x14ac:dyDescent="0.25">
      <c r="A12" s="4" t="s">
        <v>321</v>
      </c>
      <c r="B12" s="11" t="s">
        <v>12</v>
      </c>
      <c r="C12" s="19" t="s">
        <v>324</v>
      </c>
      <c r="D12" s="5">
        <f>SUM(D13:D14)</f>
        <v>201853983</v>
      </c>
      <c r="E12" s="5">
        <f>SUM(E13:E14)</f>
        <v>197945373</v>
      </c>
      <c r="F12" s="5">
        <f t="shared" si="0"/>
        <v>3908610</v>
      </c>
    </row>
    <row r="13" spans="1:6" x14ac:dyDescent="0.25">
      <c r="A13" s="6" t="s">
        <v>322</v>
      </c>
      <c r="B13" s="7" t="s">
        <v>12</v>
      </c>
      <c r="C13" s="15" t="s">
        <v>325</v>
      </c>
      <c r="D13" s="12"/>
      <c r="E13" s="12"/>
      <c r="F13" s="8">
        <f>D13-E13</f>
        <v>0</v>
      </c>
    </row>
    <row r="14" spans="1:6" x14ac:dyDescent="0.25">
      <c r="A14" s="6" t="s">
        <v>323</v>
      </c>
      <c r="B14" s="7" t="s">
        <v>12</v>
      </c>
      <c r="C14" s="15" t="s">
        <v>326</v>
      </c>
      <c r="D14" s="12">
        <v>201853983</v>
      </c>
      <c r="E14" s="12">
        <v>197945373</v>
      </c>
      <c r="F14" s="8">
        <f>D14-E14</f>
        <v>3908610</v>
      </c>
    </row>
    <row r="15" spans="1:6" s="1" customFormat="1" ht="14.25" x14ac:dyDescent="0.25">
      <c r="A15" s="4" t="s">
        <v>327</v>
      </c>
      <c r="B15" s="11" t="s">
        <v>12</v>
      </c>
      <c r="C15" s="19" t="s">
        <v>336</v>
      </c>
      <c r="D15" s="5">
        <f>SUM(D16:D23)</f>
        <v>0</v>
      </c>
      <c r="E15" s="5">
        <f>SUM(E16:E23)</f>
        <v>0</v>
      </c>
      <c r="F15" s="5">
        <f t="shared" si="0"/>
        <v>0</v>
      </c>
    </row>
    <row r="16" spans="1:6" x14ac:dyDescent="0.25">
      <c r="A16" s="6" t="s">
        <v>328</v>
      </c>
      <c r="B16" s="7" t="s">
        <v>12</v>
      </c>
      <c r="C16" s="15" t="s">
        <v>337</v>
      </c>
      <c r="D16" s="12"/>
      <c r="E16" s="12"/>
      <c r="F16" s="8">
        <f t="shared" si="0"/>
        <v>0</v>
      </c>
    </row>
    <row r="17" spans="1:6" x14ac:dyDescent="0.25">
      <c r="A17" s="6" t="s">
        <v>329</v>
      </c>
      <c r="B17" s="7" t="s">
        <v>12</v>
      </c>
      <c r="C17" s="15" t="s">
        <v>338</v>
      </c>
      <c r="D17" s="12"/>
      <c r="E17" s="12"/>
      <c r="F17" s="8">
        <f t="shared" si="0"/>
        <v>0</v>
      </c>
    </row>
    <row r="18" spans="1:6" x14ac:dyDescent="0.25">
      <c r="A18" s="6" t="s">
        <v>330</v>
      </c>
      <c r="B18" s="7" t="s">
        <v>12</v>
      </c>
      <c r="C18" s="15" t="s">
        <v>339</v>
      </c>
      <c r="D18" s="12"/>
      <c r="E18" s="12"/>
      <c r="F18" s="8">
        <f t="shared" si="0"/>
        <v>0</v>
      </c>
    </row>
    <row r="19" spans="1:6" x14ac:dyDescent="0.25">
      <c r="A19" s="6" t="s">
        <v>331</v>
      </c>
      <c r="B19" s="7" t="s">
        <v>12</v>
      </c>
      <c r="C19" s="15" t="s">
        <v>340</v>
      </c>
      <c r="D19" s="12"/>
      <c r="E19" s="12"/>
      <c r="F19" s="8">
        <f t="shared" si="0"/>
        <v>0</v>
      </c>
    </row>
    <row r="20" spans="1:6" x14ac:dyDescent="0.25">
      <c r="A20" s="6" t="s">
        <v>332</v>
      </c>
      <c r="B20" s="7" t="s">
        <v>12</v>
      </c>
      <c r="C20" s="15" t="s">
        <v>341</v>
      </c>
      <c r="D20" s="12"/>
      <c r="E20" s="12"/>
      <c r="F20" s="8">
        <f t="shared" si="0"/>
        <v>0</v>
      </c>
    </row>
    <row r="21" spans="1:6" x14ac:dyDescent="0.25">
      <c r="A21" s="6" t="s">
        <v>333</v>
      </c>
      <c r="B21" s="7" t="s">
        <v>12</v>
      </c>
      <c r="C21" s="15" t="s">
        <v>342</v>
      </c>
      <c r="D21" s="12"/>
      <c r="E21" s="12"/>
      <c r="F21" s="8">
        <f t="shared" si="0"/>
        <v>0</v>
      </c>
    </row>
    <row r="22" spans="1:6" x14ac:dyDescent="0.25">
      <c r="A22" s="6" t="s">
        <v>334</v>
      </c>
      <c r="B22" s="7" t="s">
        <v>12</v>
      </c>
      <c r="C22" s="15" t="s">
        <v>343</v>
      </c>
      <c r="D22" s="12"/>
      <c r="E22" s="12"/>
      <c r="F22" s="8">
        <f t="shared" si="0"/>
        <v>0</v>
      </c>
    </row>
    <row r="23" spans="1:6" x14ac:dyDescent="0.25">
      <c r="A23" s="6" t="s">
        <v>335</v>
      </c>
      <c r="B23" s="7" t="s">
        <v>12</v>
      </c>
      <c r="C23" s="15" t="s">
        <v>344</v>
      </c>
      <c r="D23" s="12"/>
      <c r="E23" s="12"/>
      <c r="F23" s="8">
        <f t="shared" si="0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18"/>
  <sheetViews>
    <sheetView showGridLines="0" zoomScale="90" zoomScaleNormal="90" workbookViewId="0">
      <pane ySplit="6" topLeftCell="A7" activePane="bottomLeft" state="frozen"/>
      <selection sqref="A1:XFD3"/>
      <selection pane="bottomLeft" activeCell="K19" sqref="K19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7.140625" style="10" bestFit="1" customWidth="1"/>
    <col min="5" max="5" width="17.42578125" style="3" customWidth="1"/>
    <col min="6" max="6" width="17.140625" style="3" bestFit="1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870</v>
      </c>
      <c r="C1" s="1" t="s">
        <v>13</v>
      </c>
      <c r="D1" s="2"/>
    </row>
    <row r="2" spans="1:6" s="1" customFormat="1" ht="14.25" x14ac:dyDescent="0.25">
      <c r="C2" s="1" t="s">
        <v>6</v>
      </c>
      <c r="D2" s="2"/>
    </row>
    <row r="3" spans="1:6" s="1" customFormat="1" ht="14.25" x14ac:dyDescent="0.25">
      <c r="A3" s="1" t="s">
        <v>9</v>
      </c>
      <c r="B3" s="1" t="s">
        <v>878</v>
      </c>
      <c r="C3" s="1" t="s">
        <v>345</v>
      </c>
      <c r="D3" s="2"/>
    </row>
    <row r="4" spans="1:6" x14ac:dyDescent="0.25">
      <c r="D4" s="10" t="s">
        <v>880</v>
      </c>
    </row>
    <row r="5" spans="1:6" s="9" customFormat="1" x14ac:dyDescent="0.25">
      <c r="A5" s="27" t="s">
        <v>5</v>
      </c>
      <c r="B5" s="27"/>
      <c r="C5" s="27"/>
      <c r="D5" s="28" t="s">
        <v>55</v>
      </c>
      <c r="E5" s="28"/>
      <c r="F5" s="25" t="s">
        <v>4</v>
      </c>
    </row>
    <row r="6" spans="1:6" ht="28.5" x14ac:dyDescent="0.25">
      <c r="A6" s="21" t="s">
        <v>3</v>
      </c>
      <c r="B6" s="21" t="s">
        <v>0</v>
      </c>
      <c r="C6" s="21" t="s">
        <v>1</v>
      </c>
      <c r="D6" s="23">
        <v>2019</v>
      </c>
      <c r="E6" s="23">
        <v>2018</v>
      </c>
      <c r="F6" s="22" t="s">
        <v>56</v>
      </c>
    </row>
    <row r="7" spans="1:6" s="1" customFormat="1" ht="14.25" x14ac:dyDescent="0.25">
      <c r="A7" s="4" t="s">
        <v>21</v>
      </c>
      <c r="B7" s="11" t="s">
        <v>12</v>
      </c>
      <c r="C7" s="14" t="s">
        <v>345</v>
      </c>
      <c r="D7" s="5">
        <f>D8+D14+D23+D64+D69+D74+D79+D82+D87+D90+D109+D137+D195+D201+D216</f>
        <v>3624372932.3099999</v>
      </c>
      <c r="E7" s="5">
        <f>E8+E14+E23+E64+E69+E74+E79+E82+E87+E90+E109+E137+E195+E201+E216</f>
        <v>234956535.60999998</v>
      </c>
      <c r="F7" s="5">
        <f>F8+F14+F23+F64+F69+F74+F79+F82+F87+F90+F109+F137+F195+F201+F216</f>
        <v>3389416396.6999998</v>
      </c>
    </row>
    <row r="8" spans="1:6" s="1" customFormat="1" ht="14.25" x14ac:dyDescent="0.25">
      <c r="A8" s="4" t="s">
        <v>346</v>
      </c>
      <c r="B8" s="11" t="s">
        <v>12</v>
      </c>
      <c r="C8" s="19" t="s">
        <v>352</v>
      </c>
      <c r="D8" s="5">
        <f>SUM(D9:D13)</f>
        <v>47259366</v>
      </c>
      <c r="E8" s="5">
        <f>SUM(E9:E13)</f>
        <v>50882302</v>
      </c>
      <c r="F8" s="5">
        <f t="shared" ref="F8:F71" si="0">D8-E8</f>
        <v>-3622936</v>
      </c>
    </row>
    <row r="9" spans="1:6" x14ac:dyDescent="0.25">
      <c r="A9" s="6" t="s">
        <v>347</v>
      </c>
      <c r="B9" s="7" t="s">
        <v>12</v>
      </c>
      <c r="C9" s="15" t="s">
        <v>353</v>
      </c>
      <c r="D9" s="12"/>
      <c r="E9" s="12"/>
      <c r="F9" s="8">
        <f t="shared" si="0"/>
        <v>0</v>
      </c>
    </row>
    <row r="10" spans="1:6" ht="30" x14ac:dyDescent="0.25">
      <c r="A10" s="6" t="s">
        <v>348</v>
      </c>
      <c r="B10" s="7" t="s">
        <v>12</v>
      </c>
      <c r="C10" s="15" t="s">
        <v>354</v>
      </c>
      <c r="D10" s="12">
        <v>47259366</v>
      </c>
      <c r="E10" s="12">
        <v>50882302</v>
      </c>
      <c r="F10" s="8">
        <f t="shared" si="0"/>
        <v>-3622936</v>
      </c>
    </row>
    <row r="11" spans="1:6" x14ac:dyDescent="0.25">
      <c r="A11" s="6" t="s">
        <v>349</v>
      </c>
      <c r="B11" s="7" t="s">
        <v>12</v>
      </c>
      <c r="C11" s="15" t="s">
        <v>355</v>
      </c>
      <c r="D11" s="12"/>
      <c r="E11" s="12"/>
      <c r="F11" s="8">
        <f t="shared" si="0"/>
        <v>0</v>
      </c>
    </row>
    <row r="12" spans="1:6" x14ac:dyDescent="0.25">
      <c r="A12" s="6" t="s">
        <v>350</v>
      </c>
      <c r="B12" s="7" t="s">
        <v>12</v>
      </c>
      <c r="C12" s="15" t="s">
        <v>356</v>
      </c>
      <c r="D12" s="12"/>
      <c r="E12" s="12"/>
      <c r="F12" s="8">
        <f t="shared" si="0"/>
        <v>0</v>
      </c>
    </row>
    <row r="13" spans="1:6" x14ac:dyDescent="0.25">
      <c r="A13" s="6" t="s">
        <v>351</v>
      </c>
      <c r="B13" s="7" t="s">
        <v>12</v>
      </c>
      <c r="C13" s="15" t="s">
        <v>357</v>
      </c>
      <c r="D13" s="12"/>
      <c r="E13" s="12"/>
      <c r="F13" s="8">
        <f t="shared" si="0"/>
        <v>0</v>
      </c>
    </row>
    <row r="14" spans="1:6" s="1" customFormat="1" ht="14.25" x14ac:dyDescent="0.25">
      <c r="A14" s="4" t="s">
        <v>358</v>
      </c>
      <c r="B14" s="11" t="s">
        <v>12</v>
      </c>
      <c r="C14" s="19" t="s">
        <v>366</v>
      </c>
      <c r="D14" s="5">
        <f>SUM(D15:D22)</f>
        <v>0</v>
      </c>
      <c r="E14" s="5">
        <f>SUM(E15:E22)</f>
        <v>0</v>
      </c>
      <c r="F14" s="5">
        <f t="shared" si="0"/>
        <v>0</v>
      </c>
    </row>
    <row r="15" spans="1:6" x14ac:dyDescent="0.25">
      <c r="A15" s="6" t="s">
        <v>359</v>
      </c>
      <c r="B15" s="7" t="s">
        <v>12</v>
      </c>
      <c r="C15" s="15" t="s">
        <v>367</v>
      </c>
      <c r="D15" s="12"/>
      <c r="E15" s="12"/>
      <c r="F15" s="8">
        <f t="shared" si="0"/>
        <v>0</v>
      </c>
    </row>
    <row r="16" spans="1:6" x14ac:dyDescent="0.25">
      <c r="A16" s="6" t="s">
        <v>360</v>
      </c>
      <c r="B16" s="7" t="s">
        <v>12</v>
      </c>
      <c r="C16" s="15" t="s">
        <v>368</v>
      </c>
      <c r="D16" s="12"/>
      <c r="E16" s="12"/>
      <c r="F16" s="8">
        <f t="shared" si="0"/>
        <v>0</v>
      </c>
    </row>
    <row r="17" spans="1:6" x14ac:dyDescent="0.25">
      <c r="A17" s="6" t="s">
        <v>361</v>
      </c>
      <c r="B17" s="7" t="s">
        <v>12</v>
      </c>
      <c r="C17" s="15" t="s">
        <v>369</v>
      </c>
      <c r="D17" s="12"/>
      <c r="E17" s="12"/>
      <c r="F17" s="8">
        <f t="shared" si="0"/>
        <v>0</v>
      </c>
    </row>
    <row r="18" spans="1:6" x14ac:dyDescent="0.25">
      <c r="A18" s="6" t="s">
        <v>362</v>
      </c>
      <c r="B18" s="7" t="s">
        <v>12</v>
      </c>
      <c r="C18" s="15" t="s">
        <v>370</v>
      </c>
      <c r="D18" s="12"/>
      <c r="E18" s="12"/>
      <c r="F18" s="8">
        <f t="shared" si="0"/>
        <v>0</v>
      </c>
    </row>
    <row r="19" spans="1:6" x14ac:dyDescent="0.25">
      <c r="A19" s="6" t="s">
        <v>363</v>
      </c>
      <c r="B19" s="7" t="s">
        <v>12</v>
      </c>
      <c r="C19" s="15" t="s">
        <v>371</v>
      </c>
      <c r="D19" s="12"/>
      <c r="E19" s="12"/>
      <c r="F19" s="8">
        <f t="shared" si="0"/>
        <v>0</v>
      </c>
    </row>
    <row r="20" spans="1:6" x14ac:dyDescent="0.25">
      <c r="A20" s="6" t="s">
        <v>364</v>
      </c>
      <c r="B20" s="7" t="s">
        <v>12</v>
      </c>
      <c r="C20" s="15" t="s">
        <v>372</v>
      </c>
      <c r="D20" s="12"/>
      <c r="E20" s="12"/>
      <c r="F20" s="8">
        <f t="shared" si="0"/>
        <v>0</v>
      </c>
    </row>
    <row r="21" spans="1:6" ht="30" x14ac:dyDescent="0.25">
      <c r="A21" s="6" t="s">
        <v>365</v>
      </c>
      <c r="B21" s="7" t="s">
        <v>12</v>
      </c>
      <c r="C21" s="15" t="s">
        <v>373</v>
      </c>
      <c r="D21" s="12"/>
      <c r="E21" s="12"/>
      <c r="F21" s="8">
        <f t="shared" si="0"/>
        <v>0</v>
      </c>
    </row>
    <row r="22" spans="1:6" x14ac:dyDescent="0.25">
      <c r="A22" s="6" t="s">
        <v>869</v>
      </c>
      <c r="B22" s="7" t="s">
        <v>12</v>
      </c>
      <c r="C22" s="15" t="s">
        <v>863</v>
      </c>
      <c r="D22" s="12"/>
      <c r="E22" s="12"/>
      <c r="F22" s="8">
        <f t="shared" si="0"/>
        <v>0</v>
      </c>
    </row>
    <row r="23" spans="1:6" s="1" customFormat="1" ht="14.25" x14ac:dyDescent="0.25">
      <c r="A23" s="4" t="s">
        <v>375</v>
      </c>
      <c r="B23" s="11" t="s">
        <v>12</v>
      </c>
      <c r="C23" s="19" t="s">
        <v>416</v>
      </c>
      <c r="D23" s="5">
        <f>SUM(D24:D63)</f>
        <v>4291295</v>
      </c>
      <c r="E23" s="5">
        <f>SUM(E24:E63)</f>
        <v>86962016.329999998</v>
      </c>
      <c r="F23" s="5">
        <f t="shared" si="0"/>
        <v>-82670721.329999998</v>
      </c>
    </row>
    <row r="24" spans="1:6" x14ac:dyDescent="0.25">
      <c r="A24" s="6" t="s">
        <v>376</v>
      </c>
      <c r="B24" s="7" t="s">
        <v>12</v>
      </c>
      <c r="C24" s="15" t="s">
        <v>417</v>
      </c>
      <c r="D24" s="12">
        <v>4291295</v>
      </c>
      <c r="E24" s="12">
        <v>2113296</v>
      </c>
      <c r="F24" s="8">
        <f t="shared" si="0"/>
        <v>2177999</v>
      </c>
    </row>
    <row r="25" spans="1:6" x14ac:dyDescent="0.25">
      <c r="A25" s="6" t="s">
        <v>377</v>
      </c>
      <c r="B25" s="7" t="s">
        <v>12</v>
      </c>
      <c r="C25" s="15" t="s">
        <v>418</v>
      </c>
      <c r="D25" s="12"/>
      <c r="E25" s="12">
        <v>84848720.329999998</v>
      </c>
      <c r="F25" s="8">
        <f t="shared" si="0"/>
        <v>-84848720.329999998</v>
      </c>
    </row>
    <row r="26" spans="1:6" x14ac:dyDescent="0.25">
      <c r="A26" s="6" t="s">
        <v>378</v>
      </c>
      <c r="B26" s="7" t="s">
        <v>12</v>
      </c>
      <c r="C26" s="15" t="s">
        <v>419</v>
      </c>
      <c r="D26" s="12"/>
      <c r="E26" s="12"/>
      <c r="F26" s="8">
        <f t="shared" si="0"/>
        <v>0</v>
      </c>
    </row>
    <row r="27" spans="1:6" x14ac:dyDescent="0.25">
      <c r="A27" s="6" t="s">
        <v>379</v>
      </c>
      <c r="B27" s="7" t="s">
        <v>12</v>
      </c>
      <c r="C27" s="15" t="s">
        <v>420</v>
      </c>
      <c r="D27" s="12"/>
      <c r="E27" s="12"/>
      <c r="F27" s="8">
        <f t="shared" si="0"/>
        <v>0</v>
      </c>
    </row>
    <row r="28" spans="1:6" x14ac:dyDescent="0.25">
      <c r="A28" s="6" t="s">
        <v>380</v>
      </c>
      <c r="B28" s="7" t="s">
        <v>12</v>
      </c>
      <c r="C28" s="15" t="s">
        <v>421</v>
      </c>
      <c r="D28" s="12"/>
      <c r="E28" s="12"/>
      <c r="F28" s="8">
        <f t="shared" si="0"/>
        <v>0</v>
      </c>
    </row>
    <row r="29" spans="1:6" x14ac:dyDescent="0.25">
      <c r="A29" s="6" t="s">
        <v>381</v>
      </c>
      <c r="B29" s="7" t="s">
        <v>12</v>
      </c>
      <c r="C29" s="15" t="s">
        <v>422</v>
      </c>
      <c r="D29" s="12"/>
      <c r="E29" s="12"/>
      <c r="F29" s="8">
        <f t="shared" si="0"/>
        <v>0</v>
      </c>
    </row>
    <row r="30" spans="1:6" x14ac:dyDescent="0.25">
      <c r="A30" s="6" t="s">
        <v>382</v>
      </c>
      <c r="B30" s="7" t="s">
        <v>12</v>
      </c>
      <c r="C30" s="15" t="s">
        <v>423</v>
      </c>
      <c r="D30" s="12"/>
      <c r="E30" s="12"/>
      <c r="F30" s="8">
        <f t="shared" si="0"/>
        <v>0</v>
      </c>
    </row>
    <row r="31" spans="1:6" x14ac:dyDescent="0.25">
      <c r="A31" s="6" t="s">
        <v>383</v>
      </c>
      <c r="B31" s="7" t="s">
        <v>12</v>
      </c>
      <c r="C31" s="15" t="s">
        <v>424</v>
      </c>
      <c r="D31" s="12"/>
      <c r="E31" s="12"/>
      <c r="F31" s="8">
        <f t="shared" si="0"/>
        <v>0</v>
      </c>
    </row>
    <row r="32" spans="1:6" ht="45" x14ac:dyDescent="0.25">
      <c r="A32" s="6" t="s">
        <v>384</v>
      </c>
      <c r="B32" s="7" t="s">
        <v>12</v>
      </c>
      <c r="C32" s="15" t="s">
        <v>425</v>
      </c>
      <c r="D32" s="12"/>
      <c r="E32" s="12"/>
      <c r="F32" s="8">
        <f t="shared" si="0"/>
        <v>0</v>
      </c>
    </row>
    <row r="33" spans="1:6" ht="45" x14ac:dyDescent="0.25">
      <c r="A33" s="6" t="s">
        <v>385</v>
      </c>
      <c r="B33" s="7" t="s">
        <v>12</v>
      </c>
      <c r="C33" s="15" t="s">
        <v>426</v>
      </c>
      <c r="D33" s="12"/>
      <c r="E33" s="12"/>
      <c r="F33" s="8">
        <f t="shared" si="0"/>
        <v>0</v>
      </c>
    </row>
    <row r="34" spans="1:6" ht="45" x14ac:dyDescent="0.25">
      <c r="A34" s="6" t="s">
        <v>386</v>
      </c>
      <c r="B34" s="7" t="s">
        <v>12</v>
      </c>
      <c r="C34" s="15" t="s">
        <v>427</v>
      </c>
      <c r="D34" s="12"/>
      <c r="E34" s="12"/>
      <c r="F34" s="8">
        <f t="shared" si="0"/>
        <v>0</v>
      </c>
    </row>
    <row r="35" spans="1:6" ht="60" x14ac:dyDescent="0.25">
      <c r="A35" s="6" t="s">
        <v>387</v>
      </c>
      <c r="B35" s="7" t="s">
        <v>12</v>
      </c>
      <c r="C35" s="15" t="s">
        <v>428</v>
      </c>
      <c r="D35" s="12"/>
      <c r="E35" s="12"/>
      <c r="F35" s="8">
        <f t="shared" si="0"/>
        <v>0</v>
      </c>
    </row>
    <row r="36" spans="1:6" ht="60" x14ac:dyDescent="0.25">
      <c r="A36" s="6" t="s">
        <v>388</v>
      </c>
      <c r="B36" s="7" t="s">
        <v>12</v>
      </c>
      <c r="C36" s="15" t="s">
        <v>429</v>
      </c>
      <c r="D36" s="12"/>
      <c r="E36" s="12"/>
      <c r="F36" s="8">
        <f t="shared" si="0"/>
        <v>0</v>
      </c>
    </row>
    <row r="37" spans="1:6" ht="30" x14ac:dyDescent="0.25">
      <c r="A37" s="6" t="s">
        <v>389</v>
      </c>
      <c r="B37" s="7" t="s">
        <v>12</v>
      </c>
      <c r="C37" s="15" t="s">
        <v>430</v>
      </c>
      <c r="D37" s="12"/>
      <c r="E37" s="12"/>
      <c r="F37" s="8">
        <f t="shared" si="0"/>
        <v>0</v>
      </c>
    </row>
    <row r="38" spans="1:6" ht="30" x14ac:dyDescent="0.25">
      <c r="A38" s="6" t="s">
        <v>390</v>
      </c>
      <c r="B38" s="7" t="s">
        <v>12</v>
      </c>
      <c r="C38" s="15" t="s">
        <v>431</v>
      </c>
      <c r="D38" s="12"/>
      <c r="E38" s="12"/>
      <c r="F38" s="8">
        <f t="shared" si="0"/>
        <v>0</v>
      </c>
    </row>
    <row r="39" spans="1:6" ht="30" x14ac:dyDescent="0.25">
      <c r="A39" s="6" t="s">
        <v>391</v>
      </c>
      <c r="B39" s="7" t="s">
        <v>12</v>
      </c>
      <c r="C39" s="15" t="s">
        <v>432</v>
      </c>
      <c r="D39" s="12"/>
      <c r="E39" s="12"/>
      <c r="F39" s="8">
        <f t="shared" si="0"/>
        <v>0</v>
      </c>
    </row>
    <row r="40" spans="1:6" ht="30" x14ac:dyDescent="0.25">
      <c r="A40" s="6" t="s">
        <v>392</v>
      </c>
      <c r="B40" s="7" t="s">
        <v>12</v>
      </c>
      <c r="C40" s="15" t="s">
        <v>433</v>
      </c>
      <c r="D40" s="12"/>
      <c r="E40" s="12"/>
      <c r="F40" s="8">
        <f t="shared" si="0"/>
        <v>0</v>
      </c>
    </row>
    <row r="41" spans="1:6" ht="45" x14ac:dyDescent="0.25">
      <c r="A41" s="6" t="s">
        <v>393</v>
      </c>
      <c r="B41" s="7" t="s">
        <v>12</v>
      </c>
      <c r="C41" s="15" t="s">
        <v>434</v>
      </c>
      <c r="D41" s="12"/>
      <c r="E41" s="12"/>
      <c r="F41" s="8">
        <f t="shared" si="0"/>
        <v>0</v>
      </c>
    </row>
    <row r="42" spans="1:6" ht="30" x14ac:dyDescent="0.25">
      <c r="A42" s="6" t="s">
        <v>394</v>
      </c>
      <c r="B42" s="7" t="s">
        <v>12</v>
      </c>
      <c r="C42" s="15" t="s">
        <v>435</v>
      </c>
      <c r="D42" s="12"/>
      <c r="E42" s="12"/>
      <c r="F42" s="8">
        <f t="shared" si="0"/>
        <v>0</v>
      </c>
    </row>
    <row r="43" spans="1:6" x14ac:dyDescent="0.25">
      <c r="A43" s="6" t="s">
        <v>395</v>
      </c>
      <c r="B43" s="7" t="s">
        <v>12</v>
      </c>
      <c r="C43" s="15" t="s">
        <v>436</v>
      </c>
      <c r="D43" s="12"/>
      <c r="E43" s="12"/>
      <c r="F43" s="8">
        <f t="shared" si="0"/>
        <v>0</v>
      </c>
    </row>
    <row r="44" spans="1:6" ht="30" x14ac:dyDescent="0.25">
      <c r="A44" s="6" t="s">
        <v>396</v>
      </c>
      <c r="B44" s="7" t="s">
        <v>12</v>
      </c>
      <c r="C44" s="15" t="s">
        <v>437</v>
      </c>
      <c r="D44" s="12"/>
      <c r="E44" s="12"/>
      <c r="F44" s="8">
        <f t="shared" si="0"/>
        <v>0</v>
      </c>
    </row>
    <row r="45" spans="1:6" x14ac:dyDescent="0.25">
      <c r="A45" s="6" t="s">
        <v>397</v>
      </c>
      <c r="B45" s="7" t="s">
        <v>12</v>
      </c>
      <c r="C45" s="15" t="s">
        <v>438</v>
      </c>
      <c r="D45" s="12"/>
      <c r="E45" s="12"/>
      <c r="F45" s="8">
        <f t="shared" si="0"/>
        <v>0</v>
      </c>
    </row>
    <row r="46" spans="1:6" ht="30" x14ac:dyDescent="0.25">
      <c r="A46" s="6" t="s">
        <v>398</v>
      </c>
      <c r="B46" s="7" t="s">
        <v>12</v>
      </c>
      <c r="C46" s="15" t="s">
        <v>439</v>
      </c>
      <c r="D46" s="12"/>
      <c r="E46" s="12"/>
      <c r="F46" s="8">
        <f t="shared" si="0"/>
        <v>0</v>
      </c>
    </row>
    <row r="47" spans="1:6" ht="30" x14ac:dyDescent="0.25">
      <c r="A47" s="6" t="s">
        <v>399</v>
      </c>
      <c r="B47" s="7" t="s">
        <v>12</v>
      </c>
      <c r="C47" s="15" t="s">
        <v>440</v>
      </c>
      <c r="D47" s="12"/>
      <c r="E47" s="12"/>
      <c r="F47" s="8">
        <f t="shared" si="0"/>
        <v>0</v>
      </c>
    </row>
    <row r="48" spans="1:6" ht="30" x14ac:dyDescent="0.25">
      <c r="A48" s="6" t="s">
        <v>400</v>
      </c>
      <c r="B48" s="7" t="s">
        <v>12</v>
      </c>
      <c r="C48" s="15" t="s">
        <v>441</v>
      </c>
      <c r="D48" s="12"/>
      <c r="E48" s="12"/>
      <c r="F48" s="8">
        <f t="shared" si="0"/>
        <v>0</v>
      </c>
    </row>
    <row r="49" spans="1:6" ht="30" x14ac:dyDescent="0.25">
      <c r="A49" s="6" t="s">
        <v>401</v>
      </c>
      <c r="B49" s="7" t="s">
        <v>12</v>
      </c>
      <c r="C49" s="15" t="s">
        <v>442</v>
      </c>
      <c r="D49" s="12"/>
      <c r="E49" s="12"/>
      <c r="F49" s="8">
        <f t="shared" si="0"/>
        <v>0</v>
      </c>
    </row>
    <row r="50" spans="1:6" ht="30" x14ac:dyDescent="0.25">
      <c r="A50" s="6" t="s">
        <v>402</v>
      </c>
      <c r="B50" s="7" t="s">
        <v>12</v>
      </c>
      <c r="C50" s="15" t="s">
        <v>443</v>
      </c>
      <c r="D50" s="12"/>
      <c r="E50" s="12"/>
      <c r="F50" s="8">
        <f t="shared" si="0"/>
        <v>0</v>
      </c>
    </row>
    <row r="51" spans="1:6" ht="30" x14ac:dyDescent="0.25">
      <c r="A51" s="6" t="s">
        <v>403</v>
      </c>
      <c r="B51" s="7" t="s">
        <v>12</v>
      </c>
      <c r="C51" s="15" t="s">
        <v>444</v>
      </c>
      <c r="D51" s="12"/>
      <c r="E51" s="12"/>
      <c r="F51" s="8">
        <f t="shared" si="0"/>
        <v>0</v>
      </c>
    </row>
    <row r="52" spans="1:6" ht="30" x14ac:dyDescent="0.25">
      <c r="A52" s="6" t="s">
        <v>404</v>
      </c>
      <c r="B52" s="7" t="s">
        <v>12</v>
      </c>
      <c r="C52" s="15" t="s">
        <v>445</v>
      </c>
      <c r="D52" s="12"/>
      <c r="E52" s="12"/>
      <c r="F52" s="8">
        <f t="shared" si="0"/>
        <v>0</v>
      </c>
    </row>
    <row r="53" spans="1:6" ht="30" x14ac:dyDescent="0.25">
      <c r="A53" s="6" t="s">
        <v>405</v>
      </c>
      <c r="B53" s="7" t="s">
        <v>12</v>
      </c>
      <c r="C53" s="15" t="s">
        <v>446</v>
      </c>
      <c r="D53" s="12"/>
      <c r="E53" s="12"/>
      <c r="F53" s="8">
        <f t="shared" si="0"/>
        <v>0</v>
      </c>
    </row>
    <row r="54" spans="1:6" ht="30" x14ac:dyDescent="0.25">
      <c r="A54" s="6" t="s">
        <v>406</v>
      </c>
      <c r="B54" s="7" t="s">
        <v>12</v>
      </c>
      <c r="C54" s="15" t="s">
        <v>447</v>
      </c>
      <c r="D54" s="12"/>
      <c r="E54" s="12"/>
      <c r="F54" s="8">
        <f t="shared" si="0"/>
        <v>0</v>
      </c>
    </row>
    <row r="55" spans="1:6" ht="30" x14ac:dyDescent="0.25">
      <c r="A55" s="6" t="s">
        <v>407</v>
      </c>
      <c r="B55" s="7" t="s">
        <v>12</v>
      </c>
      <c r="C55" s="15" t="s">
        <v>448</v>
      </c>
      <c r="D55" s="12"/>
      <c r="E55" s="12"/>
      <c r="F55" s="8">
        <f t="shared" si="0"/>
        <v>0</v>
      </c>
    </row>
    <row r="56" spans="1:6" ht="30" x14ac:dyDescent="0.25">
      <c r="A56" s="6" t="s">
        <v>408</v>
      </c>
      <c r="B56" s="7" t="s">
        <v>12</v>
      </c>
      <c r="C56" s="15" t="s">
        <v>449</v>
      </c>
      <c r="D56" s="12"/>
      <c r="E56" s="12"/>
      <c r="F56" s="8">
        <f t="shared" si="0"/>
        <v>0</v>
      </c>
    </row>
    <row r="57" spans="1:6" x14ac:dyDescent="0.25">
      <c r="A57" s="6" t="s">
        <v>409</v>
      </c>
      <c r="B57" s="7" t="s">
        <v>12</v>
      </c>
      <c r="C57" s="15" t="s">
        <v>450</v>
      </c>
      <c r="D57" s="12"/>
      <c r="E57" s="12"/>
      <c r="F57" s="8">
        <f t="shared" si="0"/>
        <v>0</v>
      </c>
    </row>
    <row r="58" spans="1:6" ht="75" x14ac:dyDescent="0.25">
      <c r="A58" s="6" t="s">
        <v>410</v>
      </c>
      <c r="B58" s="7" t="s">
        <v>12</v>
      </c>
      <c r="C58" s="15" t="s">
        <v>451</v>
      </c>
      <c r="D58" s="12"/>
      <c r="E58" s="12"/>
      <c r="F58" s="8">
        <f t="shared" si="0"/>
        <v>0</v>
      </c>
    </row>
    <row r="59" spans="1:6" ht="45" x14ac:dyDescent="0.25">
      <c r="A59" s="6" t="s">
        <v>411</v>
      </c>
      <c r="B59" s="7" t="s">
        <v>12</v>
      </c>
      <c r="C59" s="15" t="s">
        <v>452</v>
      </c>
      <c r="D59" s="12"/>
      <c r="E59" s="12"/>
      <c r="F59" s="8">
        <f t="shared" si="0"/>
        <v>0</v>
      </c>
    </row>
    <row r="60" spans="1:6" x14ac:dyDescent="0.25">
      <c r="A60" s="6" t="s">
        <v>412</v>
      </c>
      <c r="B60" s="7" t="s">
        <v>12</v>
      </c>
      <c r="C60" s="15" t="s">
        <v>453</v>
      </c>
      <c r="D60" s="12"/>
      <c r="E60" s="12"/>
      <c r="F60" s="8">
        <f t="shared" si="0"/>
        <v>0</v>
      </c>
    </row>
    <row r="61" spans="1:6" x14ac:dyDescent="0.25">
      <c r="A61" s="6" t="s">
        <v>413</v>
      </c>
      <c r="B61" s="7" t="s">
        <v>12</v>
      </c>
      <c r="C61" s="15" t="s">
        <v>454</v>
      </c>
      <c r="D61" s="12"/>
      <c r="E61" s="12"/>
      <c r="F61" s="8">
        <f t="shared" si="0"/>
        <v>0</v>
      </c>
    </row>
    <row r="62" spans="1:6" ht="30" x14ac:dyDescent="0.25">
      <c r="A62" s="6" t="s">
        <v>414</v>
      </c>
      <c r="B62" s="7" t="s">
        <v>12</v>
      </c>
      <c r="C62" s="15" t="s">
        <v>455</v>
      </c>
      <c r="D62" s="12"/>
      <c r="E62" s="12"/>
      <c r="F62" s="8">
        <f t="shared" si="0"/>
        <v>0</v>
      </c>
    </row>
    <row r="63" spans="1:6" x14ac:dyDescent="0.25">
      <c r="A63" s="6" t="s">
        <v>415</v>
      </c>
      <c r="B63" s="7" t="s">
        <v>12</v>
      </c>
      <c r="C63" s="15" t="s">
        <v>456</v>
      </c>
      <c r="D63" s="12"/>
      <c r="E63" s="12"/>
      <c r="F63" s="8">
        <f t="shared" si="0"/>
        <v>0</v>
      </c>
    </row>
    <row r="64" spans="1:6" s="1" customFormat="1" ht="57" x14ac:dyDescent="0.25">
      <c r="A64" s="4" t="s">
        <v>457</v>
      </c>
      <c r="B64" s="11" t="s">
        <v>12</v>
      </c>
      <c r="C64" s="19" t="s">
        <v>462</v>
      </c>
      <c r="D64" s="5">
        <f>SUM(D65:D68)</f>
        <v>0</v>
      </c>
      <c r="E64" s="5">
        <f>SUM(E65:E68)</f>
        <v>0</v>
      </c>
      <c r="F64" s="5">
        <f t="shared" si="0"/>
        <v>0</v>
      </c>
    </row>
    <row r="65" spans="1:6" x14ac:dyDescent="0.25">
      <c r="A65" s="6" t="s">
        <v>458</v>
      </c>
      <c r="B65" s="7" t="s">
        <v>12</v>
      </c>
      <c r="C65" s="15" t="s">
        <v>463</v>
      </c>
      <c r="D65" s="12"/>
      <c r="E65" s="12"/>
      <c r="F65" s="8">
        <f t="shared" si="0"/>
        <v>0</v>
      </c>
    </row>
    <row r="66" spans="1:6" ht="30" x14ac:dyDescent="0.25">
      <c r="A66" s="6" t="s">
        <v>459</v>
      </c>
      <c r="B66" s="7" t="s">
        <v>12</v>
      </c>
      <c r="C66" s="15" t="s">
        <v>464</v>
      </c>
      <c r="D66" s="12"/>
      <c r="E66" s="12"/>
      <c r="F66" s="8">
        <f t="shared" si="0"/>
        <v>0</v>
      </c>
    </row>
    <row r="67" spans="1:6" x14ac:dyDescent="0.25">
      <c r="A67" s="6" t="s">
        <v>460</v>
      </c>
      <c r="B67" s="7" t="s">
        <v>12</v>
      </c>
      <c r="C67" s="15" t="s">
        <v>465</v>
      </c>
      <c r="D67" s="12"/>
      <c r="E67" s="12"/>
      <c r="F67" s="8">
        <f t="shared" si="0"/>
        <v>0</v>
      </c>
    </row>
    <row r="68" spans="1:6" x14ac:dyDescent="0.25">
      <c r="A68" s="6" t="s">
        <v>461</v>
      </c>
      <c r="B68" s="7" t="s">
        <v>12</v>
      </c>
      <c r="C68" s="15" t="s">
        <v>466</v>
      </c>
      <c r="D68" s="12"/>
      <c r="E68" s="12"/>
      <c r="F68" s="8">
        <f t="shared" si="0"/>
        <v>0</v>
      </c>
    </row>
    <row r="69" spans="1:6" s="1" customFormat="1" ht="57" x14ac:dyDescent="0.25">
      <c r="A69" s="4" t="s">
        <v>467</v>
      </c>
      <c r="B69" s="11" t="s">
        <v>12</v>
      </c>
      <c r="C69" s="19" t="s">
        <v>472</v>
      </c>
      <c r="D69" s="5">
        <f>SUM(D70:D73)</f>
        <v>0</v>
      </c>
      <c r="E69" s="5">
        <f>SUM(E70:E73)</f>
        <v>0</v>
      </c>
      <c r="F69" s="5">
        <f t="shared" si="0"/>
        <v>0</v>
      </c>
    </row>
    <row r="70" spans="1:6" x14ac:dyDescent="0.25">
      <c r="A70" s="6" t="s">
        <v>468</v>
      </c>
      <c r="B70" s="7" t="s">
        <v>12</v>
      </c>
      <c r="C70" s="15" t="s">
        <v>463</v>
      </c>
      <c r="D70" s="12"/>
      <c r="E70" s="12"/>
      <c r="F70" s="8">
        <f t="shared" si="0"/>
        <v>0</v>
      </c>
    </row>
    <row r="71" spans="1:6" ht="30" x14ac:dyDescent="0.25">
      <c r="A71" s="6" t="s">
        <v>469</v>
      </c>
      <c r="B71" s="7" t="s">
        <v>12</v>
      </c>
      <c r="C71" s="15" t="s">
        <v>464</v>
      </c>
      <c r="D71" s="12"/>
      <c r="E71" s="12"/>
      <c r="F71" s="8">
        <f t="shared" si="0"/>
        <v>0</v>
      </c>
    </row>
    <row r="72" spans="1:6" x14ac:dyDescent="0.25">
      <c r="A72" s="6" t="s">
        <v>470</v>
      </c>
      <c r="B72" s="7" t="s">
        <v>12</v>
      </c>
      <c r="C72" s="15" t="s">
        <v>465</v>
      </c>
      <c r="D72" s="12"/>
      <c r="E72" s="12"/>
      <c r="F72" s="8">
        <f t="shared" ref="F72:F135" si="1">D72-E72</f>
        <v>0</v>
      </c>
    </row>
    <row r="73" spans="1:6" x14ac:dyDescent="0.25">
      <c r="A73" s="6" t="s">
        <v>471</v>
      </c>
      <c r="B73" s="7" t="s">
        <v>12</v>
      </c>
      <c r="C73" s="15" t="s">
        <v>466</v>
      </c>
      <c r="D73" s="12"/>
      <c r="E73" s="12"/>
      <c r="F73" s="8">
        <f t="shared" si="1"/>
        <v>0</v>
      </c>
    </row>
    <row r="74" spans="1:6" s="1" customFormat="1" ht="57" x14ac:dyDescent="0.25">
      <c r="A74" s="4" t="s">
        <v>473</v>
      </c>
      <c r="B74" s="11" t="s">
        <v>12</v>
      </c>
      <c r="C74" s="19" t="s">
        <v>478</v>
      </c>
      <c r="D74" s="5">
        <f>SUM(D75:D78)</f>
        <v>0</v>
      </c>
      <c r="E74" s="5">
        <f>SUM(E75:E78)</f>
        <v>0</v>
      </c>
      <c r="F74" s="5">
        <f t="shared" si="1"/>
        <v>0</v>
      </c>
    </row>
    <row r="75" spans="1:6" x14ac:dyDescent="0.25">
      <c r="A75" s="6" t="s">
        <v>474</v>
      </c>
      <c r="B75" s="7" t="s">
        <v>12</v>
      </c>
      <c r="C75" s="15" t="s">
        <v>463</v>
      </c>
      <c r="D75" s="12"/>
      <c r="E75" s="12"/>
      <c r="F75" s="8">
        <f t="shared" si="1"/>
        <v>0</v>
      </c>
    </row>
    <row r="76" spans="1:6" ht="30" x14ac:dyDescent="0.25">
      <c r="A76" s="6" t="s">
        <v>475</v>
      </c>
      <c r="B76" s="7" t="s">
        <v>12</v>
      </c>
      <c r="C76" s="15" t="s">
        <v>464</v>
      </c>
      <c r="D76" s="12"/>
      <c r="E76" s="12"/>
      <c r="F76" s="8">
        <f t="shared" si="1"/>
        <v>0</v>
      </c>
    </row>
    <row r="77" spans="1:6" x14ac:dyDescent="0.25">
      <c r="A77" s="6" t="s">
        <v>476</v>
      </c>
      <c r="B77" s="7" t="s">
        <v>12</v>
      </c>
      <c r="C77" s="15" t="s">
        <v>465</v>
      </c>
      <c r="D77" s="12"/>
      <c r="E77" s="12"/>
      <c r="F77" s="8">
        <f t="shared" si="1"/>
        <v>0</v>
      </c>
    </row>
    <row r="78" spans="1:6" x14ac:dyDescent="0.25">
      <c r="A78" s="6" t="s">
        <v>477</v>
      </c>
      <c r="B78" s="7" t="s">
        <v>12</v>
      </c>
      <c r="C78" s="15" t="s">
        <v>466</v>
      </c>
      <c r="D78" s="12"/>
      <c r="E78" s="12"/>
      <c r="F78" s="8">
        <f t="shared" si="1"/>
        <v>0</v>
      </c>
    </row>
    <row r="79" spans="1:6" s="1" customFormat="1" ht="28.5" x14ac:dyDescent="0.25">
      <c r="A79" s="4" t="s">
        <v>479</v>
      </c>
      <c r="B79" s="11" t="s">
        <v>12</v>
      </c>
      <c r="C79" s="19" t="s">
        <v>482</v>
      </c>
      <c r="D79" s="5">
        <f>SUM(D80:D81)</f>
        <v>0</v>
      </c>
      <c r="E79" s="5">
        <f>SUM(E80:E81)</f>
        <v>0</v>
      </c>
      <c r="F79" s="5">
        <f t="shared" si="1"/>
        <v>0</v>
      </c>
    </row>
    <row r="80" spans="1:6" x14ac:dyDescent="0.25">
      <c r="A80" s="6" t="s">
        <v>480</v>
      </c>
      <c r="B80" s="7" t="s">
        <v>12</v>
      </c>
      <c r="C80" s="15" t="s">
        <v>483</v>
      </c>
      <c r="D80" s="12"/>
      <c r="E80" s="12"/>
      <c r="F80" s="8">
        <f t="shared" si="1"/>
        <v>0</v>
      </c>
    </row>
    <row r="81" spans="1:6" x14ac:dyDescent="0.25">
      <c r="A81" s="6" t="s">
        <v>481</v>
      </c>
      <c r="B81" s="7" t="s">
        <v>12</v>
      </c>
      <c r="C81" s="15" t="s">
        <v>484</v>
      </c>
      <c r="D81" s="12"/>
      <c r="E81" s="12"/>
      <c r="F81" s="8">
        <f t="shared" si="1"/>
        <v>0</v>
      </c>
    </row>
    <row r="82" spans="1:6" s="1" customFormat="1" ht="28.5" x14ac:dyDescent="0.25">
      <c r="A82" s="4" t="s">
        <v>485</v>
      </c>
      <c r="B82" s="11" t="s">
        <v>12</v>
      </c>
      <c r="C82" s="19" t="s">
        <v>490</v>
      </c>
      <c r="D82" s="5">
        <f>SUM(D83:D86)</f>
        <v>0</v>
      </c>
      <c r="E82" s="5">
        <f>SUM(E83:E86)</f>
        <v>0</v>
      </c>
      <c r="F82" s="5">
        <f t="shared" si="1"/>
        <v>0</v>
      </c>
    </row>
    <row r="83" spans="1:6" x14ac:dyDescent="0.25">
      <c r="A83" s="6" t="s">
        <v>486</v>
      </c>
      <c r="B83" s="7" t="s">
        <v>12</v>
      </c>
      <c r="C83" s="15" t="s">
        <v>491</v>
      </c>
      <c r="D83" s="12"/>
      <c r="E83" s="12"/>
      <c r="F83" s="8">
        <f t="shared" si="1"/>
        <v>0</v>
      </c>
    </row>
    <row r="84" spans="1:6" x14ac:dyDescent="0.25">
      <c r="A84" s="6" t="s">
        <v>487</v>
      </c>
      <c r="B84" s="7" t="s">
        <v>12</v>
      </c>
      <c r="C84" s="15" t="s">
        <v>492</v>
      </c>
      <c r="D84" s="12"/>
      <c r="E84" s="12"/>
      <c r="F84" s="8">
        <f t="shared" si="1"/>
        <v>0</v>
      </c>
    </row>
    <row r="85" spans="1:6" x14ac:dyDescent="0.25">
      <c r="A85" s="6" t="s">
        <v>488</v>
      </c>
      <c r="B85" s="7" t="s">
        <v>12</v>
      </c>
      <c r="C85" s="15" t="s">
        <v>493</v>
      </c>
      <c r="D85" s="12"/>
      <c r="E85" s="12"/>
      <c r="F85" s="8">
        <f t="shared" si="1"/>
        <v>0</v>
      </c>
    </row>
    <row r="86" spans="1:6" x14ac:dyDescent="0.25">
      <c r="A86" s="6" t="s">
        <v>489</v>
      </c>
      <c r="B86" s="7" t="s">
        <v>12</v>
      </c>
      <c r="C86" s="15" t="s">
        <v>494</v>
      </c>
      <c r="D86" s="12"/>
      <c r="E86" s="12"/>
      <c r="F86" s="8">
        <f t="shared" si="1"/>
        <v>0</v>
      </c>
    </row>
    <row r="87" spans="1:6" s="1" customFormat="1" ht="28.5" x14ac:dyDescent="0.25">
      <c r="A87" s="4" t="s">
        <v>495</v>
      </c>
      <c r="B87" s="11" t="s">
        <v>12</v>
      </c>
      <c r="C87" s="19" t="s">
        <v>498</v>
      </c>
      <c r="D87" s="5">
        <f>SUM(D88:D89)</f>
        <v>0</v>
      </c>
      <c r="E87" s="5">
        <f>SUM(E88:E89)</f>
        <v>0</v>
      </c>
      <c r="F87" s="5">
        <f t="shared" si="1"/>
        <v>0</v>
      </c>
    </row>
    <row r="88" spans="1:6" x14ac:dyDescent="0.25">
      <c r="A88" s="6" t="s">
        <v>496</v>
      </c>
      <c r="B88" s="7" t="s">
        <v>12</v>
      </c>
      <c r="C88" s="15" t="s">
        <v>499</v>
      </c>
      <c r="D88" s="12"/>
      <c r="E88" s="12"/>
      <c r="F88" s="8">
        <f t="shared" si="1"/>
        <v>0</v>
      </c>
    </row>
    <row r="89" spans="1:6" ht="30" x14ac:dyDescent="0.25">
      <c r="A89" s="6" t="s">
        <v>497</v>
      </c>
      <c r="B89" s="7" t="s">
        <v>12</v>
      </c>
      <c r="C89" s="15" t="s">
        <v>500</v>
      </c>
      <c r="D89" s="12"/>
      <c r="E89" s="12"/>
      <c r="F89" s="8">
        <f t="shared" si="1"/>
        <v>0</v>
      </c>
    </row>
    <row r="90" spans="1:6" s="1" customFormat="1" ht="14.25" x14ac:dyDescent="0.25">
      <c r="A90" s="4" t="s">
        <v>501</v>
      </c>
      <c r="B90" s="11" t="s">
        <v>12</v>
      </c>
      <c r="C90" s="19" t="s">
        <v>520</v>
      </c>
      <c r="D90" s="5">
        <f>SUM(D91:D108)</f>
        <v>0</v>
      </c>
      <c r="E90" s="5">
        <f>SUM(E91:E108)</f>
        <v>0</v>
      </c>
      <c r="F90" s="5">
        <f t="shared" si="1"/>
        <v>0</v>
      </c>
    </row>
    <row r="91" spans="1:6" x14ac:dyDescent="0.25">
      <c r="A91" s="6" t="s">
        <v>502</v>
      </c>
      <c r="B91" s="7" t="s">
        <v>12</v>
      </c>
      <c r="C91" s="15" t="s">
        <v>367</v>
      </c>
      <c r="D91" s="12"/>
      <c r="E91" s="12"/>
      <c r="F91" s="8">
        <f t="shared" si="1"/>
        <v>0</v>
      </c>
    </row>
    <row r="92" spans="1:6" x14ac:dyDescent="0.25">
      <c r="A92" s="6" t="s">
        <v>503</v>
      </c>
      <c r="B92" s="7" t="s">
        <v>12</v>
      </c>
      <c r="C92" s="15" t="s">
        <v>521</v>
      </c>
      <c r="D92" s="12"/>
      <c r="E92" s="12"/>
      <c r="F92" s="8">
        <f t="shared" si="1"/>
        <v>0</v>
      </c>
    </row>
    <row r="93" spans="1:6" x14ac:dyDescent="0.25">
      <c r="A93" s="6" t="s">
        <v>504</v>
      </c>
      <c r="B93" s="7" t="s">
        <v>12</v>
      </c>
      <c r="C93" s="15" t="s">
        <v>368</v>
      </c>
      <c r="D93" s="12"/>
      <c r="E93" s="12"/>
      <c r="F93" s="8">
        <f t="shared" si="1"/>
        <v>0</v>
      </c>
    </row>
    <row r="94" spans="1:6" x14ac:dyDescent="0.25">
      <c r="A94" s="6" t="s">
        <v>505</v>
      </c>
      <c r="B94" s="7" t="s">
        <v>12</v>
      </c>
      <c r="C94" s="15" t="s">
        <v>369</v>
      </c>
      <c r="D94" s="12"/>
      <c r="E94" s="12"/>
      <c r="F94" s="8">
        <f t="shared" si="1"/>
        <v>0</v>
      </c>
    </row>
    <row r="95" spans="1:6" x14ac:dyDescent="0.25">
      <c r="A95" s="6" t="s">
        <v>506</v>
      </c>
      <c r="B95" s="7" t="s">
        <v>12</v>
      </c>
      <c r="C95" s="15" t="s">
        <v>522</v>
      </c>
      <c r="D95" s="12"/>
      <c r="E95" s="12"/>
      <c r="F95" s="8">
        <f t="shared" si="1"/>
        <v>0</v>
      </c>
    </row>
    <row r="96" spans="1:6" x14ac:dyDescent="0.25">
      <c r="A96" s="6" t="s">
        <v>507</v>
      </c>
      <c r="B96" s="7" t="s">
        <v>12</v>
      </c>
      <c r="C96" s="15" t="s">
        <v>523</v>
      </c>
      <c r="D96" s="12"/>
      <c r="E96" s="12"/>
      <c r="F96" s="8">
        <f t="shared" si="1"/>
        <v>0</v>
      </c>
    </row>
    <row r="97" spans="1:6" x14ac:dyDescent="0.25">
      <c r="A97" s="6" t="s">
        <v>508</v>
      </c>
      <c r="B97" s="7" t="s">
        <v>12</v>
      </c>
      <c r="C97" s="15" t="s">
        <v>524</v>
      </c>
      <c r="D97" s="12"/>
      <c r="E97" s="12"/>
      <c r="F97" s="8">
        <f t="shared" si="1"/>
        <v>0</v>
      </c>
    </row>
    <row r="98" spans="1:6" x14ac:dyDescent="0.25">
      <c r="A98" s="6" t="s">
        <v>509</v>
      </c>
      <c r="B98" s="7" t="s">
        <v>12</v>
      </c>
      <c r="C98" s="15" t="s">
        <v>525</v>
      </c>
      <c r="D98" s="12"/>
      <c r="E98" s="12"/>
      <c r="F98" s="8">
        <f t="shared" si="1"/>
        <v>0</v>
      </c>
    </row>
    <row r="99" spans="1:6" x14ac:dyDescent="0.25">
      <c r="A99" s="6" t="s">
        <v>510</v>
      </c>
      <c r="B99" s="7" t="s">
        <v>12</v>
      </c>
      <c r="C99" s="15" t="s">
        <v>526</v>
      </c>
      <c r="D99" s="12"/>
      <c r="E99" s="12"/>
      <c r="F99" s="8">
        <f t="shared" si="1"/>
        <v>0</v>
      </c>
    </row>
    <row r="100" spans="1:6" x14ac:dyDescent="0.25">
      <c r="A100" s="6" t="s">
        <v>511</v>
      </c>
      <c r="B100" s="7" t="s">
        <v>12</v>
      </c>
      <c r="C100" s="15" t="s">
        <v>527</v>
      </c>
      <c r="D100" s="12"/>
      <c r="E100" s="12"/>
      <c r="F100" s="8">
        <f t="shared" si="1"/>
        <v>0</v>
      </c>
    </row>
    <row r="101" spans="1:6" x14ac:dyDescent="0.25">
      <c r="A101" s="6" t="s">
        <v>512</v>
      </c>
      <c r="B101" s="7" t="s">
        <v>12</v>
      </c>
      <c r="C101" s="15" t="s">
        <v>528</v>
      </c>
      <c r="D101" s="12"/>
      <c r="E101" s="12"/>
      <c r="F101" s="8">
        <f t="shared" si="1"/>
        <v>0</v>
      </c>
    </row>
    <row r="102" spans="1:6" x14ac:dyDescent="0.25">
      <c r="A102" s="6" t="s">
        <v>513</v>
      </c>
      <c r="B102" s="7" t="s">
        <v>12</v>
      </c>
      <c r="C102" s="15" t="s">
        <v>529</v>
      </c>
      <c r="D102" s="12"/>
      <c r="E102" s="12"/>
      <c r="F102" s="8">
        <f t="shared" si="1"/>
        <v>0</v>
      </c>
    </row>
    <row r="103" spans="1:6" x14ac:dyDescent="0.25">
      <c r="A103" s="6" t="s">
        <v>514</v>
      </c>
      <c r="B103" s="7" t="s">
        <v>12</v>
      </c>
      <c r="C103" s="15" t="s">
        <v>530</v>
      </c>
      <c r="D103" s="12"/>
      <c r="E103" s="12"/>
      <c r="F103" s="8">
        <f t="shared" si="1"/>
        <v>0</v>
      </c>
    </row>
    <row r="104" spans="1:6" x14ac:dyDescent="0.25">
      <c r="A104" s="6" t="s">
        <v>515</v>
      </c>
      <c r="B104" s="7" t="s">
        <v>12</v>
      </c>
      <c r="C104" s="15" t="s">
        <v>374</v>
      </c>
      <c r="D104" s="12"/>
      <c r="E104" s="12"/>
      <c r="F104" s="8">
        <f t="shared" si="1"/>
        <v>0</v>
      </c>
    </row>
    <row r="105" spans="1:6" x14ac:dyDescent="0.25">
      <c r="A105" s="6" t="s">
        <v>516</v>
      </c>
      <c r="B105" s="7" t="s">
        <v>12</v>
      </c>
      <c r="C105" s="15" t="s">
        <v>531</v>
      </c>
      <c r="D105" s="12"/>
      <c r="E105" s="12"/>
      <c r="F105" s="8">
        <f t="shared" si="1"/>
        <v>0</v>
      </c>
    </row>
    <row r="106" spans="1:6" x14ac:dyDescent="0.25">
      <c r="A106" s="6" t="s">
        <v>517</v>
      </c>
      <c r="B106" s="7" t="s">
        <v>12</v>
      </c>
      <c r="C106" s="15" t="s">
        <v>532</v>
      </c>
      <c r="D106" s="12"/>
      <c r="E106" s="12"/>
      <c r="F106" s="8">
        <f t="shared" si="1"/>
        <v>0</v>
      </c>
    </row>
    <row r="107" spans="1:6" x14ac:dyDescent="0.25">
      <c r="A107" s="6" t="s">
        <v>518</v>
      </c>
      <c r="B107" s="7" t="s">
        <v>12</v>
      </c>
      <c r="C107" s="15" t="s">
        <v>533</v>
      </c>
      <c r="D107" s="12"/>
      <c r="E107" s="12"/>
      <c r="F107" s="8">
        <f t="shared" si="1"/>
        <v>0</v>
      </c>
    </row>
    <row r="108" spans="1:6" x14ac:dyDescent="0.25">
      <c r="A108" s="6" t="s">
        <v>519</v>
      </c>
      <c r="B108" s="7" t="s">
        <v>12</v>
      </c>
      <c r="C108" s="15" t="s">
        <v>534</v>
      </c>
      <c r="D108" s="12"/>
      <c r="E108" s="12"/>
      <c r="F108" s="8">
        <f t="shared" si="1"/>
        <v>0</v>
      </c>
    </row>
    <row r="109" spans="1:6" s="1" customFormat="1" ht="14.25" x14ac:dyDescent="0.25">
      <c r="A109" s="4" t="s">
        <v>535</v>
      </c>
      <c r="B109" s="11" t="s">
        <v>12</v>
      </c>
      <c r="C109" s="19" t="s">
        <v>563</v>
      </c>
      <c r="D109" s="5">
        <f>SUM(D110:D136)</f>
        <v>3572822271.3099999</v>
      </c>
      <c r="E109" s="5">
        <f>SUM(E110:E136)</f>
        <v>97112217.280000001</v>
      </c>
      <c r="F109" s="5">
        <f t="shared" si="1"/>
        <v>3475710054.0299997</v>
      </c>
    </row>
    <row r="110" spans="1:6" x14ac:dyDescent="0.25">
      <c r="A110" s="6" t="s">
        <v>536</v>
      </c>
      <c r="B110" s="7" t="s">
        <v>12</v>
      </c>
      <c r="C110" s="15" t="s">
        <v>564</v>
      </c>
      <c r="D110" s="12"/>
      <c r="E110" s="12"/>
      <c r="F110" s="8">
        <f t="shared" si="1"/>
        <v>0</v>
      </c>
    </row>
    <row r="111" spans="1:6" x14ac:dyDescent="0.25">
      <c r="A111" s="6" t="s">
        <v>537</v>
      </c>
      <c r="B111" s="7" t="s">
        <v>12</v>
      </c>
      <c r="C111" s="15" t="s">
        <v>565</v>
      </c>
      <c r="D111" s="12"/>
      <c r="E111" s="12"/>
      <c r="F111" s="8">
        <f t="shared" si="1"/>
        <v>0</v>
      </c>
    </row>
    <row r="112" spans="1:6" x14ac:dyDescent="0.25">
      <c r="A112" s="6" t="s">
        <v>538</v>
      </c>
      <c r="B112" s="7" t="s">
        <v>12</v>
      </c>
      <c r="C112" s="15" t="s">
        <v>566</v>
      </c>
      <c r="D112" s="12"/>
      <c r="E112" s="12"/>
      <c r="F112" s="8">
        <f t="shared" si="1"/>
        <v>0</v>
      </c>
    </row>
    <row r="113" spans="1:6" x14ac:dyDescent="0.25">
      <c r="A113" s="6" t="s">
        <v>539</v>
      </c>
      <c r="B113" s="7" t="s">
        <v>12</v>
      </c>
      <c r="C113" s="15" t="s">
        <v>567</v>
      </c>
      <c r="D113" s="12"/>
      <c r="E113" s="12"/>
      <c r="F113" s="8">
        <f t="shared" si="1"/>
        <v>0</v>
      </c>
    </row>
    <row r="114" spans="1:6" x14ac:dyDescent="0.25">
      <c r="A114" s="6" t="s">
        <v>540</v>
      </c>
      <c r="B114" s="7" t="s">
        <v>12</v>
      </c>
      <c r="C114" s="15" t="s">
        <v>847</v>
      </c>
      <c r="D114" s="12"/>
      <c r="E114" s="12"/>
      <c r="F114" s="8">
        <f t="shared" si="1"/>
        <v>0</v>
      </c>
    </row>
    <row r="115" spans="1:6" x14ac:dyDescent="0.25">
      <c r="A115" s="6" t="s">
        <v>541</v>
      </c>
      <c r="B115" s="7" t="s">
        <v>12</v>
      </c>
      <c r="C115" s="15" t="s">
        <v>568</v>
      </c>
      <c r="D115" s="12">
        <v>3550349594</v>
      </c>
      <c r="E115" s="12"/>
      <c r="F115" s="8">
        <f t="shared" si="1"/>
        <v>3550349594</v>
      </c>
    </row>
    <row r="116" spans="1:6" x14ac:dyDescent="0.25">
      <c r="A116" s="6" t="s">
        <v>542</v>
      </c>
      <c r="B116" s="7" t="s">
        <v>12</v>
      </c>
      <c r="C116" s="15" t="s">
        <v>569</v>
      </c>
      <c r="D116" s="12"/>
      <c r="E116" s="12"/>
      <c r="F116" s="8">
        <f t="shared" si="1"/>
        <v>0</v>
      </c>
    </row>
    <row r="117" spans="1:6" x14ac:dyDescent="0.25">
      <c r="A117" s="6" t="s">
        <v>543</v>
      </c>
      <c r="B117" s="7" t="s">
        <v>12</v>
      </c>
      <c r="C117" s="15" t="s">
        <v>570</v>
      </c>
      <c r="D117" s="12"/>
      <c r="E117" s="12"/>
      <c r="F117" s="8">
        <f t="shared" si="1"/>
        <v>0</v>
      </c>
    </row>
    <row r="118" spans="1:6" x14ac:dyDescent="0.25">
      <c r="A118" s="6" t="s">
        <v>544</v>
      </c>
      <c r="B118" s="7" t="s">
        <v>12</v>
      </c>
      <c r="C118" s="15" t="s">
        <v>571</v>
      </c>
      <c r="D118" s="12"/>
      <c r="E118" s="12"/>
      <c r="F118" s="8">
        <f t="shared" si="1"/>
        <v>0</v>
      </c>
    </row>
    <row r="119" spans="1:6" x14ac:dyDescent="0.25">
      <c r="A119" s="6" t="s">
        <v>545</v>
      </c>
      <c r="B119" s="7" t="s">
        <v>12</v>
      </c>
      <c r="C119" s="15" t="s">
        <v>572</v>
      </c>
      <c r="D119" s="12"/>
      <c r="E119" s="12"/>
      <c r="F119" s="8">
        <f t="shared" si="1"/>
        <v>0</v>
      </c>
    </row>
    <row r="120" spans="1:6" x14ac:dyDescent="0.25">
      <c r="A120" s="6" t="s">
        <v>546</v>
      </c>
      <c r="B120" s="7" t="s">
        <v>12</v>
      </c>
      <c r="C120" s="15" t="s">
        <v>573</v>
      </c>
      <c r="D120" s="12"/>
      <c r="E120" s="12">
        <v>6718146.5499999998</v>
      </c>
      <c r="F120" s="8">
        <f t="shared" si="1"/>
        <v>-6718146.5499999998</v>
      </c>
    </row>
    <row r="121" spans="1:6" x14ac:dyDescent="0.25">
      <c r="A121" s="6" t="s">
        <v>547</v>
      </c>
      <c r="B121" s="7" t="s">
        <v>12</v>
      </c>
      <c r="C121" s="15" t="s">
        <v>574</v>
      </c>
      <c r="D121" s="12"/>
      <c r="E121" s="12"/>
      <c r="F121" s="8">
        <f t="shared" si="1"/>
        <v>0</v>
      </c>
    </row>
    <row r="122" spans="1:6" ht="30" x14ac:dyDescent="0.25">
      <c r="A122" s="6" t="s">
        <v>548</v>
      </c>
      <c r="B122" s="7" t="s">
        <v>12</v>
      </c>
      <c r="C122" s="15" t="s">
        <v>575</v>
      </c>
      <c r="D122" s="12">
        <v>22296691.829999998</v>
      </c>
      <c r="E122" s="12">
        <v>52801594.289999999</v>
      </c>
      <c r="F122" s="8">
        <f t="shared" si="1"/>
        <v>-30504902.460000001</v>
      </c>
    </row>
    <row r="123" spans="1:6" ht="30" x14ac:dyDescent="0.25">
      <c r="A123" s="6" t="s">
        <v>549</v>
      </c>
      <c r="B123" s="7" t="s">
        <v>12</v>
      </c>
      <c r="C123" s="15" t="s">
        <v>576</v>
      </c>
      <c r="D123" s="12"/>
      <c r="E123" s="12"/>
      <c r="F123" s="8">
        <f t="shared" si="1"/>
        <v>0</v>
      </c>
    </row>
    <row r="124" spans="1:6" ht="30" x14ac:dyDescent="0.25">
      <c r="A124" s="6" t="s">
        <v>550</v>
      </c>
      <c r="B124" s="7" t="s">
        <v>12</v>
      </c>
      <c r="C124" s="15" t="s">
        <v>577</v>
      </c>
      <c r="D124" s="12"/>
      <c r="E124" s="12"/>
      <c r="F124" s="8">
        <f t="shared" si="1"/>
        <v>0</v>
      </c>
    </row>
    <row r="125" spans="1:6" ht="30" x14ac:dyDescent="0.25">
      <c r="A125" s="6" t="s">
        <v>551</v>
      </c>
      <c r="B125" s="7" t="s">
        <v>12</v>
      </c>
      <c r="C125" s="15" t="s">
        <v>578</v>
      </c>
      <c r="D125" s="12"/>
      <c r="E125" s="12"/>
      <c r="F125" s="8">
        <f t="shared" si="1"/>
        <v>0</v>
      </c>
    </row>
    <row r="126" spans="1:6" x14ac:dyDescent="0.25">
      <c r="A126" s="6" t="s">
        <v>552</v>
      </c>
      <c r="B126" s="7" t="s">
        <v>12</v>
      </c>
      <c r="C126" s="15" t="s">
        <v>579</v>
      </c>
      <c r="D126" s="12"/>
      <c r="E126" s="12"/>
      <c r="F126" s="8">
        <f t="shared" si="1"/>
        <v>0</v>
      </c>
    </row>
    <row r="127" spans="1:6" ht="30" x14ac:dyDescent="0.25">
      <c r="A127" s="6" t="s">
        <v>553</v>
      </c>
      <c r="B127" s="7" t="s">
        <v>12</v>
      </c>
      <c r="C127" s="15" t="s">
        <v>580</v>
      </c>
      <c r="D127" s="12"/>
      <c r="E127" s="12"/>
      <c r="F127" s="8">
        <f t="shared" si="1"/>
        <v>0</v>
      </c>
    </row>
    <row r="128" spans="1:6" x14ac:dyDescent="0.25">
      <c r="A128" s="6" t="s">
        <v>554</v>
      </c>
      <c r="B128" s="7" t="s">
        <v>12</v>
      </c>
      <c r="C128" s="15" t="s">
        <v>581</v>
      </c>
      <c r="D128" s="12"/>
      <c r="E128" s="12">
        <v>37579975</v>
      </c>
      <c r="F128" s="8">
        <f t="shared" si="1"/>
        <v>-37579975</v>
      </c>
    </row>
    <row r="129" spans="1:6" x14ac:dyDescent="0.25">
      <c r="A129" s="6" t="s">
        <v>555</v>
      </c>
      <c r="B129" s="7" t="s">
        <v>12</v>
      </c>
      <c r="C129" s="15" t="s">
        <v>582</v>
      </c>
      <c r="D129" s="12"/>
      <c r="E129" s="12"/>
      <c r="F129" s="8">
        <f t="shared" si="1"/>
        <v>0</v>
      </c>
    </row>
    <row r="130" spans="1:6" x14ac:dyDescent="0.25">
      <c r="A130" s="6" t="s">
        <v>556</v>
      </c>
      <c r="B130" s="7" t="s">
        <v>12</v>
      </c>
      <c r="C130" s="15" t="s">
        <v>583</v>
      </c>
      <c r="D130" s="12"/>
      <c r="E130" s="12"/>
      <c r="F130" s="8">
        <f t="shared" si="1"/>
        <v>0</v>
      </c>
    </row>
    <row r="131" spans="1:6" ht="30" x14ac:dyDescent="0.25">
      <c r="A131" s="6" t="s">
        <v>557</v>
      </c>
      <c r="B131" s="7" t="s">
        <v>12</v>
      </c>
      <c r="C131" s="15" t="s">
        <v>584</v>
      </c>
      <c r="D131" s="12"/>
      <c r="E131" s="12"/>
      <c r="F131" s="8">
        <f t="shared" si="1"/>
        <v>0</v>
      </c>
    </row>
    <row r="132" spans="1:6" ht="45" x14ac:dyDescent="0.25">
      <c r="A132" s="6" t="s">
        <v>558</v>
      </c>
      <c r="B132" s="7" t="s">
        <v>12</v>
      </c>
      <c r="C132" s="15" t="s">
        <v>585</v>
      </c>
      <c r="D132" s="12"/>
      <c r="E132" s="12"/>
      <c r="F132" s="8">
        <f t="shared" si="1"/>
        <v>0</v>
      </c>
    </row>
    <row r="133" spans="1:6" x14ac:dyDescent="0.25">
      <c r="A133" s="6" t="s">
        <v>559</v>
      </c>
      <c r="B133" s="7" t="s">
        <v>12</v>
      </c>
      <c r="C133" s="15" t="s">
        <v>586</v>
      </c>
      <c r="D133" s="12"/>
      <c r="E133" s="12"/>
      <c r="F133" s="8">
        <f t="shared" si="1"/>
        <v>0</v>
      </c>
    </row>
    <row r="134" spans="1:6" x14ac:dyDescent="0.25">
      <c r="A134" s="6" t="s">
        <v>560</v>
      </c>
      <c r="B134" s="7" t="s">
        <v>12</v>
      </c>
      <c r="C134" s="15" t="s">
        <v>587</v>
      </c>
      <c r="D134" s="12"/>
      <c r="E134" s="12"/>
      <c r="F134" s="8">
        <f t="shared" si="1"/>
        <v>0</v>
      </c>
    </row>
    <row r="135" spans="1:6" ht="30" x14ac:dyDescent="0.25">
      <c r="A135" s="6" t="s">
        <v>561</v>
      </c>
      <c r="B135" s="7" t="s">
        <v>12</v>
      </c>
      <c r="C135" s="15" t="s">
        <v>588</v>
      </c>
      <c r="D135" s="12"/>
      <c r="E135" s="12"/>
      <c r="F135" s="8">
        <f t="shared" si="1"/>
        <v>0</v>
      </c>
    </row>
    <row r="136" spans="1:6" x14ac:dyDescent="0.25">
      <c r="A136" s="6" t="s">
        <v>562</v>
      </c>
      <c r="B136" s="7" t="s">
        <v>12</v>
      </c>
      <c r="C136" s="15" t="s">
        <v>589</v>
      </c>
      <c r="D136" s="12">
        <v>175985.48</v>
      </c>
      <c r="E136" s="12">
        <v>12501.44</v>
      </c>
      <c r="F136" s="8">
        <f t="shared" ref="F136:F199" si="2">D136-E136</f>
        <v>163484.04</v>
      </c>
    </row>
    <row r="137" spans="1:6" s="1" customFormat="1" ht="28.5" x14ac:dyDescent="0.25">
      <c r="A137" s="4" t="s">
        <v>590</v>
      </c>
      <c r="B137" s="11" t="s">
        <v>12</v>
      </c>
      <c r="C137" s="19" t="s">
        <v>648</v>
      </c>
      <c r="D137" s="5">
        <f>SUM(D138:D194)</f>
        <v>0</v>
      </c>
      <c r="E137" s="5">
        <f>SUM(E138:E194)</f>
        <v>0</v>
      </c>
      <c r="F137" s="5">
        <f t="shared" si="2"/>
        <v>0</v>
      </c>
    </row>
    <row r="138" spans="1:6" x14ac:dyDescent="0.25">
      <c r="A138" s="6" t="s">
        <v>591</v>
      </c>
      <c r="B138" s="7" t="s">
        <v>12</v>
      </c>
      <c r="C138" s="15" t="s">
        <v>649</v>
      </c>
      <c r="D138" s="12"/>
      <c r="E138" s="12"/>
      <c r="F138" s="8">
        <f t="shared" si="2"/>
        <v>0</v>
      </c>
    </row>
    <row r="139" spans="1:6" x14ac:dyDescent="0.25">
      <c r="A139" s="6" t="s">
        <v>592</v>
      </c>
      <c r="B139" s="7" t="s">
        <v>12</v>
      </c>
      <c r="C139" s="15" t="s">
        <v>650</v>
      </c>
      <c r="D139" s="12"/>
      <c r="E139" s="12"/>
      <c r="F139" s="8">
        <f t="shared" si="2"/>
        <v>0</v>
      </c>
    </row>
    <row r="140" spans="1:6" x14ac:dyDescent="0.25">
      <c r="A140" s="6" t="s">
        <v>593</v>
      </c>
      <c r="B140" s="7" t="s">
        <v>12</v>
      </c>
      <c r="C140" s="15" t="s">
        <v>651</v>
      </c>
      <c r="D140" s="12"/>
      <c r="E140" s="12"/>
      <c r="F140" s="8">
        <f t="shared" si="2"/>
        <v>0</v>
      </c>
    </row>
    <row r="141" spans="1:6" x14ac:dyDescent="0.25">
      <c r="A141" s="6" t="s">
        <v>594</v>
      </c>
      <c r="B141" s="7" t="s">
        <v>12</v>
      </c>
      <c r="C141" s="15" t="s">
        <v>499</v>
      </c>
      <c r="D141" s="12"/>
      <c r="E141" s="12"/>
      <c r="F141" s="8">
        <f t="shared" si="2"/>
        <v>0</v>
      </c>
    </row>
    <row r="142" spans="1:6" x14ac:dyDescent="0.25">
      <c r="A142" s="6" t="s">
        <v>595</v>
      </c>
      <c r="B142" s="7" t="s">
        <v>12</v>
      </c>
      <c r="C142" s="15" t="s">
        <v>652</v>
      </c>
      <c r="D142" s="12"/>
      <c r="E142" s="12"/>
      <c r="F142" s="8">
        <f t="shared" si="2"/>
        <v>0</v>
      </c>
    </row>
    <row r="143" spans="1:6" x14ac:dyDescent="0.25">
      <c r="A143" s="6" t="s">
        <v>596</v>
      </c>
      <c r="B143" s="7" t="s">
        <v>12</v>
      </c>
      <c r="C143" s="15" t="s">
        <v>653</v>
      </c>
      <c r="D143" s="12"/>
      <c r="E143" s="12"/>
      <c r="F143" s="8">
        <f t="shared" si="2"/>
        <v>0</v>
      </c>
    </row>
    <row r="144" spans="1:6" x14ac:dyDescent="0.25">
      <c r="A144" s="6" t="s">
        <v>597</v>
      </c>
      <c r="B144" s="7" t="s">
        <v>12</v>
      </c>
      <c r="C144" s="15" t="s">
        <v>654</v>
      </c>
      <c r="D144" s="12"/>
      <c r="E144" s="12"/>
      <c r="F144" s="8">
        <f t="shared" si="2"/>
        <v>0</v>
      </c>
    </row>
    <row r="145" spans="1:6" x14ac:dyDescent="0.25">
      <c r="A145" s="6" t="s">
        <v>598</v>
      </c>
      <c r="B145" s="7" t="s">
        <v>12</v>
      </c>
      <c r="C145" s="15" t="s">
        <v>655</v>
      </c>
      <c r="D145" s="12"/>
      <c r="E145" s="12"/>
      <c r="F145" s="8">
        <f t="shared" si="2"/>
        <v>0</v>
      </c>
    </row>
    <row r="146" spans="1:6" x14ac:dyDescent="0.25">
      <c r="A146" s="6" t="s">
        <v>599</v>
      </c>
      <c r="B146" s="7" t="s">
        <v>12</v>
      </c>
      <c r="C146" s="15" t="s">
        <v>656</v>
      </c>
      <c r="D146" s="12"/>
      <c r="E146" s="12"/>
      <c r="F146" s="8">
        <f t="shared" si="2"/>
        <v>0</v>
      </c>
    </row>
    <row r="147" spans="1:6" x14ac:dyDescent="0.25">
      <c r="A147" s="6" t="s">
        <v>600</v>
      </c>
      <c r="B147" s="7" t="s">
        <v>12</v>
      </c>
      <c r="C147" s="15" t="s">
        <v>657</v>
      </c>
      <c r="D147" s="12"/>
      <c r="E147" s="12"/>
      <c r="F147" s="8">
        <f t="shared" si="2"/>
        <v>0</v>
      </c>
    </row>
    <row r="148" spans="1:6" x14ac:dyDescent="0.25">
      <c r="A148" s="6" t="s">
        <v>601</v>
      </c>
      <c r="B148" s="7" t="s">
        <v>12</v>
      </c>
      <c r="C148" s="15" t="s">
        <v>658</v>
      </c>
      <c r="D148" s="12"/>
      <c r="E148" s="12"/>
      <c r="F148" s="8">
        <f t="shared" si="2"/>
        <v>0</v>
      </c>
    </row>
    <row r="149" spans="1:6" x14ac:dyDescent="0.25">
      <c r="A149" s="6" t="s">
        <v>602</v>
      </c>
      <c r="B149" s="7" t="s">
        <v>12</v>
      </c>
      <c r="C149" s="15" t="s">
        <v>659</v>
      </c>
      <c r="D149" s="12"/>
      <c r="E149" s="12"/>
      <c r="F149" s="8">
        <f t="shared" si="2"/>
        <v>0</v>
      </c>
    </row>
    <row r="150" spans="1:6" x14ac:dyDescent="0.25">
      <c r="A150" s="6" t="s">
        <v>603</v>
      </c>
      <c r="B150" s="7" t="s">
        <v>12</v>
      </c>
      <c r="C150" s="15" t="s">
        <v>660</v>
      </c>
      <c r="D150" s="12"/>
      <c r="E150" s="12"/>
      <c r="F150" s="8">
        <f t="shared" si="2"/>
        <v>0</v>
      </c>
    </row>
    <row r="151" spans="1:6" x14ac:dyDescent="0.25">
      <c r="A151" s="6" t="s">
        <v>604</v>
      </c>
      <c r="B151" s="7" t="s">
        <v>12</v>
      </c>
      <c r="C151" s="15" t="s">
        <v>661</v>
      </c>
      <c r="D151" s="12"/>
      <c r="E151" s="12"/>
      <c r="F151" s="8">
        <f t="shared" si="2"/>
        <v>0</v>
      </c>
    </row>
    <row r="152" spans="1:6" ht="30" x14ac:dyDescent="0.25">
      <c r="A152" s="6" t="s">
        <v>605</v>
      </c>
      <c r="B152" s="7" t="s">
        <v>12</v>
      </c>
      <c r="C152" s="15" t="s">
        <v>848</v>
      </c>
      <c r="D152" s="12"/>
      <c r="E152" s="12"/>
      <c r="F152" s="8">
        <f t="shared" si="2"/>
        <v>0</v>
      </c>
    </row>
    <row r="153" spans="1:6" x14ac:dyDescent="0.25">
      <c r="A153" s="6" t="s">
        <v>606</v>
      </c>
      <c r="B153" s="7" t="s">
        <v>12</v>
      </c>
      <c r="C153" s="15" t="s">
        <v>662</v>
      </c>
      <c r="D153" s="12"/>
      <c r="E153" s="12"/>
      <c r="F153" s="8">
        <f t="shared" si="2"/>
        <v>0</v>
      </c>
    </row>
    <row r="154" spans="1:6" x14ac:dyDescent="0.25">
      <c r="A154" s="6" t="s">
        <v>607</v>
      </c>
      <c r="B154" s="7" t="s">
        <v>12</v>
      </c>
      <c r="C154" s="15" t="s">
        <v>663</v>
      </c>
      <c r="D154" s="12"/>
      <c r="E154" s="12"/>
      <c r="F154" s="8">
        <f t="shared" si="2"/>
        <v>0</v>
      </c>
    </row>
    <row r="155" spans="1:6" ht="30" x14ac:dyDescent="0.25">
      <c r="A155" s="6" t="s">
        <v>608</v>
      </c>
      <c r="B155" s="7" t="s">
        <v>12</v>
      </c>
      <c r="C155" s="15" t="s">
        <v>849</v>
      </c>
      <c r="D155" s="12"/>
      <c r="E155" s="12"/>
      <c r="F155" s="8">
        <f t="shared" si="2"/>
        <v>0</v>
      </c>
    </row>
    <row r="156" spans="1:6" x14ac:dyDescent="0.25">
      <c r="A156" s="6" t="s">
        <v>609</v>
      </c>
      <c r="B156" s="7" t="s">
        <v>12</v>
      </c>
      <c r="C156" s="15" t="s">
        <v>664</v>
      </c>
      <c r="D156" s="12"/>
      <c r="E156" s="12"/>
      <c r="F156" s="8">
        <f t="shared" si="2"/>
        <v>0</v>
      </c>
    </row>
    <row r="157" spans="1:6" x14ac:dyDescent="0.25">
      <c r="A157" s="6" t="s">
        <v>610</v>
      </c>
      <c r="B157" s="7" t="s">
        <v>12</v>
      </c>
      <c r="C157" s="15" t="s">
        <v>665</v>
      </c>
      <c r="D157" s="12"/>
      <c r="E157" s="12"/>
      <c r="F157" s="8">
        <f t="shared" si="2"/>
        <v>0</v>
      </c>
    </row>
    <row r="158" spans="1:6" x14ac:dyDescent="0.25">
      <c r="A158" s="6" t="s">
        <v>611</v>
      </c>
      <c r="B158" s="7" t="s">
        <v>12</v>
      </c>
      <c r="C158" s="15" t="s">
        <v>850</v>
      </c>
      <c r="D158" s="12"/>
      <c r="E158" s="12"/>
      <c r="F158" s="8">
        <f t="shared" si="2"/>
        <v>0</v>
      </c>
    </row>
    <row r="159" spans="1:6" x14ac:dyDescent="0.25">
      <c r="A159" s="6" t="s">
        <v>612</v>
      </c>
      <c r="B159" s="7" t="s">
        <v>12</v>
      </c>
      <c r="C159" s="15" t="s">
        <v>666</v>
      </c>
      <c r="D159" s="12"/>
      <c r="E159" s="12"/>
      <c r="F159" s="8">
        <f t="shared" si="2"/>
        <v>0</v>
      </c>
    </row>
    <row r="160" spans="1:6" x14ac:dyDescent="0.25">
      <c r="A160" s="6" t="s">
        <v>613</v>
      </c>
      <c r="B160" s="7" t="s">
        <v>12</v>
      </c>
      <c r="C160" s="15" t="s">
        <v>667</v>
      </c>
      <c r="D160" s="12"/>
      <c r="E160" s="12"/>
      <c r="F160" s="8">
        <f t="shared" si="2"/>
        <v>0</v>
      </c>
    </row>
    <row r="161" spans="1:6" x14ac:dyDescent="0.25">
      <c r="A161" s="6" t="s">
        <v>614</v>
      </c>
      <c r="B161" s="7" t="s">
        <v>12</v>
      </c>
      <c r="C161" s="15" t="s">
        <v>668</v>
      </c>
      <c r="D161" s="12"/>
      <c r="E161" s="12"/>
      <c r="F161" s="8">
        <f t="shared" si="2"/>
        <v>0</v>
      </c>
    </row>
    <row r="162" spans="1:6" x14ac:dyDescent="0.25">
      <c r="A162" s="6" t="s">
        <v>615</v>
      </c>
      <c r="B162" s="7" t="s">
        <v>12</v>
      </c>
      <c r="C162" s="15" t="s">
        <v>669</v>
      </c>
      <c r="D162" s="12"/>
      <c r="E162" s="12"/>
      <c r="F162" s="8">
        <f t="shared" si="2"/>
        <v>0</v>
      </c>
    </row>
    <row r="163" spans="1:6" x14ac:dyDescent="0.25">
      <c r="A163" s="6" t="s">
        <v>616</v>
      </c>
      <c r="B163" s="7" t="s">
        <v>12</v>
      </c>
      <c r="C163" s="15" t="s">
        <v>851</v>
      </c>
      <c r="D163" s="12"/>
      <c r="E163" s="12"/>
      <c r="F163" s="8">
        <f t="shared" si="2"/>
        <v>0</v>
      </c>
    </row>
    <row r="164" spans="1:6" x14ac:dyDescent="0.25">
      <c r="A164" s="6" t="s">
        <v>617</v>
      </c>
      <c r="B164" s="7" t="s">
        <v>12</v>
      </c>
      <c r="C164" s="15" t="s">
        <v>852</v>
      </c>
      <c r="D164" s="12"/>
      <c r="E164" s="12"/>
      <c r="F164" s="8">
        <f t="shared" si="2"/>
        <v>0</v>
      </c>
    </row>
    <row r="165" spans="1:6" x14ac:dyDescent="0.25">
      <c r="A165" s="6" t="s">
        <v>618</v>
      </c>
      <c r="B165" s="7" t="s">
        <v>12</v>
      </c>
      <c r="C165" s="15" t="s">
        <v>670</v>
      </c>
      <c r="D165" s="12"/>
      <c r="E165" s="12"/>
      <c r="F165" s="8">
        <f t="shared" si="2"/>
        <v>0</v>
      </c>
    </row>
    <row r="166" spans="1:6" x14ac:dyDescent="0.25">
      <c r="A166" s="6" t="s">
        <v>619</v>
      </c>
      <c r="B166" s="7" t="s">
        <v>12</v>
      </c>
      <c r="C166" s="15" t="s">
        <v>671</v>
      </c>
      <c r="D166" s="12"/>
      <c r="E166" s="12"/>
      <c r="F166" s="8">
        <f t="shared" si="2"/>
        <v>0</v>
      </c>
    </row>
    <row r="167" spans="1:6" x14ac:dyDescent="0.25">
      <c r="A167" s="6" t="s">
        <v>620</v>
      </c>
      <c r="B167" s="7" t="s">
        <v>12</v>
      </c>
      <c r="C167" s="15" t="s">
        <v>672</v>
      </c>
      <c r="D167" s="12"/>
      <c r="E167" s="12"/>
      <c r="F167" s="8">
        <f t="shared" si="2"/>
        <v>0</v>
      </c>
    </row>
    <row r="168" spans="1:6" x14ac:dyDescent="0.25">
      <c r="A168" s="6" t="s">
        <v>621</v>
      </c>
      <c r="B168" s="7" t="s">
        <v>12</v>
      </c>
      <c r="C168" s="15" t="s">
        <v>673</v>
      </c>
      <c r="D168" s="12"/>
      <c r="E168" s="12"/>
      <c r="F168" s="8">
        <f t="shared" si="2"/>
        <v>0</v>
      </c>
    </row>
    <row r="169" spans="1:6" x14ac:dyDescent="0.25">
      <c r="A169" s="6" t="s">
        <v>622</v>
      </c>
      <c r="B169" s="7" t="s">
        <v>12</v>
      </c>
      <c r="C169" s="15" t="s">
        <v>674</v>
      </c>
      <c r="D169" s="12"/>
      <c r="E169" s="12"/>
      <c r="F169" s="8">
        <f t="shared" si="2"/>
        <v>0</v>
      </c>
    </row>
    <row r="170" spans="1:6" x14ac:dyDescent="0.25">
      <c r="A170" s="6" t="s">
        <v>623</v>
      </c>
      <c r="B170" s="7" t="s">
        <v>12</v>
      </c>
      <c r="C170" s="15" t="s">
        <v>675</v>
      </c>
      <c r="D170" s="12"/>
      <c r="E170" s="12"/>
      <c r="F170" s="8">
        <f t="shared" si="2"/>
        <v>0</v>
      </c>
    </row>
    <row r="171" spans="1:6" x14ac:dyDescent="0.25">
      <c r="A171" s="6" t="s">
        <v>624</v>
      </c>
      <c r="B171" s="7" t="s">
        <v>12</v>
      </c>
      <c r="C171" s="15" t="s">
        <v>676</v>
      </c>
      <c r="D171" s="12"/>
      <c r="E171" s="12"/>
      <c r="F171" s="8">
        <f t="shared" si="2"/>
        <v>0</v>
      </c>
    </row>
    <row r="172" spans="1:6" x14ac:dyDescent="0.25">
      <c r="A172" s="6" t="s">
        <v>625</v>
      </c>
      <c r="B172" s="7" t="s">
        <v>12</v>
      </c>
      <c r="C172" s="15" t="s">
        <v>677</v>
      </c>
      <c r="D172" s="12"/>
      <c r="E172" s="12"/>
      <c r="F172" s="8">
        <f t="shared" si="2"/>
        <v>0</v>
      </c>
    </row>
    <row r="173" spans="1:6" x14ac:dyDescent="0.25">
      <c r="A173" s="6" t="s">
        <v>626</v>
      </c>
      <c r="B173" s="7" t="s">
        <v>12</v>
      </c>
      <c r="C173" s="15" t="s">
        <v>678</v>
      </c>
      <c r="D173" s="12"/>
      <c r="E173" s="12"/>
      <c r="F173" s="8">
        <f t="shared" si="2"/>
        <v>0</v>
      </c>
    </row>
    <row r="174" spans="1:6" x14ac:dyDescent="0.25">
      <c r="A174" s="6" t="s">
        <v>627</v>
      </c>
      <c r="B174" s="7" t="s">
        <v>12</v>
      </c>
      <c r="C174" s="15" t="s">
        <v>679</v>
      </c>
      <c r="D174" s="12"/>
      <c r="E174" s="12"/>
      <c r="F174" s="8">
        <f t="shared" si="2"/>
        <v>0</v>
      </c>
    </row>
    <row r="175" spans="1:6" x14ac:dyDescent="0.25">
      <c r="A175" s="6" t="s">
        <v>628</v>
      </c>
      <c r="B175" s="7" t="s">
        <v>12</v>
      </c>
      <c r="C175" s="15" t="s">
        <v>680</v>
      </c>
      <c r="D175" s="12"/>
      <c r="E175" s="12"/>
      <c r="F175" s="8">
        <f t="shared" si="2"/>
        <v>0</v>
      </c>
    </row>
    <row r="176" spans="1:6" x14ac:dyDescent="0.25">
      <c r="A176" s="6" t="s">
        <v>629</v>
      </c>
      <c r="B176" s="7" t="s">
        <v>12</v>
      </c>
      <c r="C176" s="15" t="s">
        <v>681</v>
      </c>
      <c r="D176" s="12"/>
      <c r="E176" s="12"/>
      <c r="F176" s="8">
        <f t="shared" si="2"/>
        <v>0</v>
      </c>
    </row>
    <row r="177" spans="1:6" x14ac:dyDescent="0.25">
      <c r="A177" s="6" t="s">
        <v>630</v>
      </c>
      <c r="B177" s="7" t="s">
        <v>12</v>
      </c>
      <c r="C177" s="15" t="s">
        <v>682</v>
      </c>
      <c r="D177" s="12"/>
      <c r="E177" s="12"/>
      <c r="F177" s="8">
        <f t="shared" si="2"/>
        <v>0</v>
      </c>
    </row>
    <row r="178" spans="1:6" x14ac:dyDescent="0.25">
      <c r="A178" s="6" t="s">
        <v>631</v>
      </c>
      <c r="B178" s="7" t="s">
        <v>12</v>
      </c>
      <c r="C178" s="15" t="s">
        <v>683</v>
      </c>
      <c r="D178" s="12"/>
      <c r="E178" s="12"/>
      <c r="F178" s="8">
        <f t="shared" si="2"/>
        <v>0</v>
      </c>
    </row>
    <row r="179" spans="1:6" x14ac:dyDescent="0.25">
      <c r="A179" s="6" t="s">
        <v>632</v>
      </c>
      <c r="B179" s="7" t="s">
        <v>12</v>
      </c>
      <c r="C179" s="15" t="s">
        <v>684</v>
      </c>
      <c r="D179" s="12"/>
      <c r="E179" s="12"/>
      <c r="F179" s="8">
        <f t="shared" si="2"/>
        <v>0</v>
      </c>
    </row>
    <row r="180" spans="1:6" x14ac:dyDescent="0.25">
      <c r="A180" s="6" t="s">
        <v>633</v>
      </c>
      <c r="B180" s="7" t="s">
        <v>12</v>
      </c>
      <c r="C180" s="15" t="s">
        <v>685</v>
      </c>
      <c r="D180" s="12"/>
      <c r="E180" s="12"/>
      <c r="F180" s="8">
        <f t="shared" si="2"/>
        <v>0</v>
      </c>
    </row>
    <row r="181" spans="1:6" x14ac:dyDescent="0.25">
      <c r="A181" s="6" t="s">
        <v>634</v>
      </c>
      <c r="B181" s="7" t="s">
        <v>12</v>
      </c>
      <c r="C181" s="15" t="s">
        <v>686</v>
      </c>
      <c r="D181" s="12"/>
      <c r="E181" s="12"/>
      <c r="F181" s="8">
        <f t="shared" si="2"/>
        <v>0</v>
      </c>
    </row>
    <row r="182" spans="1:6" x14ac:dyDescent="0.25">
      <c r="A182" s="6" t="s">
        <v>635</v>
      </c>
      <c r="B182" s="7" t="s">
        <v>12</v>
      </c>
      <c r="C182" s="15" t="s">
        <v>853</v>
      </c>
      <c r="D182" s="12"/>
      <c r="E182" s="12"/>
      <c r="F182" s="8">
        <f t="shared" si="2"/>
        <v>0</v>
      </c>
    </row>
    <row r="183" spans="1:6" x14ac:dyDescent="0.25">
      <c r="A183" s="6" t="s">
        <v>636</v>
      </c>
      <c r="B183" s="7" t="s">
        <v>12</v>
      </c>
      <c r="C183" s="15" t="s">
        <v>687</v>
      </c>
      <c r="D183" s="12"/>
      <c r="E183" s="12"/>
      <c r="F183" s="8">
        <f t="shared" si="2"/>
        <v>0</v>
      </c>
    </row>
    <row r="184" spans="1:6" x14ac:dyDescent="0.25">
      <c r="A184" s="6" t="s">
        <v>637</v>
      </c>
      <c r="B184" s="7" t="s">
        <v>12</v>
      </c>
      <c r="C184" s="15" t="s">
        <v>688</v>
      </c>
      <c r="D184" s="12"/>
      <c r="E184" s="12"/>
      <c r="F184" s="8">
        <f t="shared" si="2"/>
        <v>0</v>
      </c>
    </row>
    <row r="185" spans="1:6" x14ac:dyDescent="0.25">
      <c r="A185" s="6" t="s">
        <v>638</v>
      </c>
      <c r="B185" s="7" t="s">
        <v>12</v>
      </c>
      <c r="C185" s="15" t="s">
        <v>689</v>
      </c>
      <c r="D185" s="12"/>
      <c r="E185" s="12"/>
      <c r="F185" s="8">
        <f t="shared" si="2"/>
        <v>0</v>
      </c>
    </row>
    <row r="186" spans="1:6" x14ac:dyDescent="0.25">
      <c r="A186" s="6" t="s">
        <v>639</v>
      </c>
      <c r="B186" s="7" t="s">
        <v>12</v>
      </c>
      <c r="C186" s="15" t="s">
        <v>690</v>
      </c>
      <c r="D186" s="12"/>
      <c r="E186" s="12"/>
      <c r="F186" s="8">
        <f t="shared" si="2"/>
        <v>0</v>
      </c>
    </row>
    <row r="187" spans="1:6" x14ac:dyDescent="0.25">
      <c r="A187" s="6" t="s">
        <v>640</v>
      </c>
      <c r="B187" s="7" t="s">
        <v>12</v>
      </c>
      <c r="C187" s="15" t="s">
        <v>691</v>
      </c>
      <c r="D187" s="12"/>
      <c r="E187" s="12"/>
      <c r="F187" s="8">
        <f t="shared" si="2"/>
        <v>0</v>
      </c>
    </row>
    <row r="188" spans="1:6" x14ac:dyDescent="0.25">
      <c r="A188" s="6" t="s">
        <v>641</v>
      </c>
      <c r="B188" s="7" t="s">
        <v>12</v>
      </c>
      <c r="C188" s="15" t="s">
        <v>692</v>
      </c>
      <c r="D188" s="12"/>
      <c r="E188" s="12"/>
      <c r="F188" s="8">
        <f t="shared" si="2"/>
        <v>0</v>
      </c>
    </row>
    <row r="189" spans="1:6" x14ac:dyDescent="0.25">
      <c r="A189" s="6" t="s">
        <v>642</v>
      </c>
      <c r="B189" s="7" t="s">
        <v>12</v>
      </c>
      <c r="C189" s="15" t="s">
        <v>693</v>
      </c>
      <c r="D189" s="12"/>
      <c r="E189" s="12"/>
      <c r="F189" s="8">
        <f t="shared" si="2"/>
        <v>0</v>
      </c>
    </row>
    <row r="190" spans="1:6" x14ac:dyDescent="0.25">
      <c r="A190" s="6" t="s">
        <v>643</v>
      </c>
      <c r="B190" s="7" t="s">
        <v>12</v>
      </c>
      <c r="C190" s="15" t="s">
        <v>694</v>
      </c>
      <c r="D190" s="12"/>
      <c r="E190" s="12"/>
      <c r="F190" s="8">
        <f t="shared" si="2"/>
        <v>0</v>
      </c>
    </row>
    <row r="191" spans="1:6" ht="30" x14ac:dyDescent="0.25">
      <c r="A191" s="6" t="s">
        <v>644</v>
      </c>
      <c r="B191" s="7" t="s">
        <v>12</v>
      </c>
      <c r="C191" s="15" t="s">
        <v>854</v>
      </c>
      <c r="D191" s="12"/>
      <c r="E191" s="12"/>
      <c r="F191" s="8">
        <f t="shared" si="2"/>
        <v>0</v>
      </c>
    </row>
    <row r="192" spans="1:6" ht="30" x14ac:dyDescent="0.25">
      <c r="A192" s="6" t="s">
        <v>645</v>
      </c>
      <c r="B192" s="7" t="s">
        <v>12</v>
      </c>
      <c r="C192" s="15" t="s">
        <v>695</v>
      </c>
      <c r="D192" s="12"/>
      <c r="E192" s="12"/>
      <c r="F192" s="8">
        <f t="shared" si="2"/>
        <v>0</v>
      </c>
    </row>
    <row r="193" spans="1:6" ht="30" x14ac:dyDescent="0.25">
      <c r="A193" s="6" t="s">
        <v>646</v>
      </c>
      <c r="B193" s="7" t="s">
        <v>12</v>
      </c>
      <c r="C193" s="15" t="s">
        <v>500</v>
      </c>
      <c r="D193" s="12"/>
      <c r="E193" s="12"/>
      <c r="F193" s="8">
        <f t="shared" si="2"/>
        <v>0</v>
      </c>
    </row>
    <row r="194" spans="1:6" x14ac:dyDescent="0.25">
      <c r="A194" s="6" t="s">
        <v>647</v>
      </c>
      <c r="B194" s="7" t="s">
        <v>12</v>
      </c>
      <c r="C194" s="15" t="s">
        <v>696</v>
      </c>
      <c r="D194" s="12"/>
      <c r="E194" s="12"/>
      <c r="F194" s="8">
        <f t="shared" si="2"/>
        <v>0</v>
      </c>
    </row>
    <row r="195" spans="1:6" s="1" customFormat="1" ht="28.5" x14ac:dyDescent="0.25">
      <c r="A195" s="4" t="s">
        <v>697</v>
      </c>
      <c r="B195" s="11" t="s">
        <v>12</v>
      </c>
      <c r="C195" s="19" t="s">
        <v>703</v>
      </c>
      <c r="D195" s="5">
        <f>SUM(D196:D200)</f>
        <v>0</v>
      </c>
      <c r="E195" s="5">
        <f>SUM(E196:E200)</f>
        <v>0</v>
      </c>
      <c r="F195" s="5">
        <f t="shared" si="2"/>
        <v>0</v>
      </c>
    </row>
    <row r="196" spans="1:6" x14ac:dyDescent="0.25">
      <c r="A196" s="6" t="s">
        <v>698</v>
      </c>
      <c r="B196" s="7" t="s">
        <v>12</v>
      </c>
      <c r="C196" s="15" t="s">
        <v>704</v>
      </c>
      <c r="D196" s="12"/>
      <c r="E196" s="12"/>
      <c r="F196" s="8">
        <f t="shared" si="2"/>
        <v>0</v>
      </c>
    </row>
    <row r="197" spans="1:6" x14ac:dyDescent="0.25">
      <c r="A197" s="6" t="s">
        <v>699</v>
      </c>
      <c r="B197" s="7" t="s">
        <v>12</v>
      </c>
      <c r="C197" s="15" t="s">
        <v>705</v>
      </c>
      <c r="D197" s="12"/>
      <c r="E197" s="12"/>
      <c r="F197" s="8">
        <f t="shared" si="2"/>
        <v>0</v>
      </c>
    </row>
    <row r="198" spans="1:6" x14ac:dyDescent="0.25">
      <c r="A198" s="6" t="s">
        <v>700</v>
      </c>
      <c r="B198" s="7" t="s">
        <v>12</v>
      </c>
      <c r="C198" s="15" t="s">
        <v>706</v>
      </c>
      <c r="D198" s="12"/>
      <c r="E198" s="12"/>
      <c r="F198" s="8">
        <f t="shared" si="2"/>
        <v>0</v>
      </c>
    </row>
    <row r="199" spans="1:6" x14ac:dyDescent="0.25">
      <c r="A199" s="6" t="s">
        <v>701</v>
      </c>
      <c r="B199" s="7" t="s">
        <v>12</v>
      </c>
      <c r="C199" s="15" t="s">
        <v>707</v>
      </c>
      <c r="D199" s="12"/>
      <c r="E199" s="12"/>
      <c r="F199" s="8">
        <f t="shared" si="2"/>
        <v>0</v>
      </c>
    </row>
    <row r="200" spans="1:6" x14ac:dyDescent="0.25">
      <c r="A200" s="6" t="s">
        <v>702</v>
      </c>
      <c r="B200" s="7" t="s">
        <v>12</v>
      </c>
      <c r="C200" s="15" t="s">
        <v>708</v>
      </c>
      <c r="D200" s="12"/>
      <c r="E200" s="12"/>
      <c r="F200" s="8">
        <f t="shared" ref="F200:F218" si="3">D200-E200</f>
        <v>0</v>
      </c>
    </row>
    <row r="201" spans="1:6" s="1" customFormat="1" ht="28.5" x14ac:dyDescent="0.25">
      <c r="A201" s="4" t="s">
        <v>709</v>
      </c>
      <c r="B201" s="11" t="s">
        <v>12</v>
      </c>
      <c r="C201" s="19" t="s">
        <v>724</v>
      </c>
      <c r="D201" s="5">
        <f>SUM(D202:D215)</f>
        <v>0</v>
      </c>
      <c r="E201" s="5">
        <f>SUM(E202:E215)</f>
        <v>0</v>
      </c>
      <c r="F201" s="5">
        <f t="shared" si="3"/>
        <v>0</v>
      </c>
    </row>
    <row r="202" spans="1:6" x14ac:dyDescent="0.25">
      <c r="A202" s="6" t="s">
        <v>710</v>
      </c>
      <c r="B202" s="7" t="s">
        <v>12</v>
      </c>
      <c r="C202" s="15" t="s">
        <v>725</v>
      </c>
      <c r="D202" s="12"/>
      <c r="E202" s="12"/>
      <c r="F202" s="8">
        <f t="shared" si="3"/>
        <v>0</v>
      </c>
    </row>
    <row r="203" spans="1:6" x14ac:dyDescent="0.25">
      <c r="A203" s="6" t="s">
        <v>711</v>
      </c>
      <c r="B203" s="7" t="s">
        <v>12</v>
      </c>
      <c r="C203" s="15" t="s">
        <v>271</v>
      </c>
      <c r="D203" s="12"/>
      <c r="E203" s="12"/>
      <c r="F203" s="8">
        <f t="shared" si="3"/>
        <v>0</v>
      </c>
    </row>
    <row r="204" spans="1:6" x14ac:dyDescent="0.25">
      <c r="A204" s="6" t="s">
        <v>712</v>
      </c>
      <c r="B204" s="7" t="s">
        <v>12</v>
      </c>
      <c r="C204" s="15" t="s">
        <v>275</v>
      </c>
      <c r="D204" s="12"/>
      <c r="E204" s="12"/>
      <c r="F204" s="8">
        <f t="shared" si="3"/>
        <v>0</v>
      </c>
    </row>
    <row r="205" spans="1:6" x14ac:dyDescent="0.25">
      <c r="A205" s="6" t="s">
        <v>713</v>
      </c>
      <c r="B205" s="7" t="s">
        <v>12</v>
      </c>
      <c r="C205" s="15" t="s">
        <v>726</v>
      </c>
      <c r="D205" s="12"/>
      <c r="E205" s="12"/>
      <c r="F205" s="8">
        <f t="shared" si="3"/>
        <v>0</v>
      </c>
    </row>
    <row r="206" spans="1:6" x14ac:dyDescent="0.25">
      <c r="A206" s="6" t="s">
        <v>714</v>
      </c>
      <c r="B206" s="7" t="s">
        <v>12</v>
      </c>
      <c r="C206" s="15" t="s">
        <v>276</v>
      </c>
      <c r="D206" s="12"/>
      <c r="E206" s="12"/>
      <c r="F206" s="8">
        <f t="shared" si="3"/>
        <v>0</v>
      </c>
    </row>
    <row r="207" spans="1:6" x14ac:dyDescent="0.25">
      <c r="A207" s="6" t="s">
        <v>715</v>
      </c>
      <c r="B207" s="7" t="s">
        <v>12</v>
      </c>
      <c r="C207" s="15" t="s">
        <v>727</v>
      </c>
      <c r="D207" s="12"/>
      <c r="E207" s="12"/>
      <c r="F207" s="8">
        <f t="shared" si="3"/>
        <v>0</v>
      </c>
    </row>
    <row r="208" spans="1:6" x14ac:dyDescent="0.25">
      <c r="A208" s="6" t="s">
        <v>716</v>
      </c>
      <c r="B208" s="7" t="s">
        <v>12</v>
      </c>
      <c r="C208" s="15" t="s">
        <v>728</v>
      </c>
      <c r="D208" s="12"/>
      <c r="E208" s="12"/>
      <c r="F208" s="8">
        <f t="shared" si="3"/>
        <v>0</v>
      </c>
    </row>
    <row r="209" spans="1:6" x14ac:dyDescent="0.25">
      <c r="A209" s="6" t="s">
        <v>717</v>
      </c>
      <c r="B209" s="7" t="s">
        <v>12</v>
      </c>
      <c r="C209" s="15" t="s">
        <v>729</v>
      </c>
      <c r="D209" s="12"/>
      <c r="E209" s="12"/>
      <c r="F209" s="8">
        <f t="shared" si="3"/>
        <v>0</v>
      </c>
    </row>
    <row r="210" spans="1:6" x14ac:dyDescent="0.25">
      <c r="A210" s="6" t="s">
        <v>718</v>
      </c>
      <c r="B210" s="7" t="s">
        <v>12</v>
      </c>
      <c r="C210" s="15" t="s">
        <v>730</v>
      </c>
      <c r="D210" s="12"/>
      <c r="E210" s="12"/>
      <c r="F210" s="8">
        <f t="shared" si="3"/>
        <v>0</v>
      </c>
    </row>
    <row r="211" spans="1:6" x14ac:dyDescent="0.25">
      <c r="A211" s="6" t="s">
        <v>719</v>
      </c>
      <c r="B211" s="7" t="s">
        <v>12</v>
      </c>
      <c r="C211" s="15" t="s">
        <v>272</v>
      </c>
      <c r="D211" s="12"/>
      <c r="E211" s="12"/>
      <c r="F211" s="8">
        <f t="shared" si="3"/>
        <v>0</v>
      </c>
    </row>
    <row r="212" spans="1:6" x14ac:dyDescent="0.25">
      <c r="A212" s="6" t="s">
        <v>720</v>
      </c>
      <c r="B212" s="7" t="s">
        <v>12</v>
      </c>
      <c r="C212" s="15" t="s">
        <v>273</v>
      </c>
      <c r="D212" s="12"/>
      <c r="E212" s="12"/>
      <c r="F212" s="8">
        <f t="shared" si="3"/>
        <v>0</v>
      </c>
    </row>
    <row r="213" spans="1:6" x14ac:dyDescent="0.25">
      <c r="A213" s="6" t="s">
        <v>721</v>
      </c>
      <c r="B213" s="7" t="s">
        <v>12</v>
      </c>
      <c r="C213" s="15" t="s">
        <v>274</v>
      </c>
      <c r="D213" s="12"/>
      <c r="E213" s="12"/>
      <c r="F213" s="8">
        <f t="shared" si="3"/>
        <v>0</v>
      </c>
    </row>
    <row r="214" spans="1:6" x14ac:dyDescent="0.25">
      <c r="A214" s="6" t="s">
        <v>722</v>
      </c>
      <c r="B214" s="7" t="s">
        <v>12</v>
      </c>
      <c r="C214" s="15" t="s">
        <v>731</v>
      </c>
      <c r="D214" s="12"/>
      <c r="E214" s="12"/>
      <c r="F214" s="8">
        <f t="shared" si="3"/>
        <v>0</v>
      </c>
    </row>
    <row r="215" spans="1:6" x14ac:dyDescent="0.25">
      <c r="A215" s="6" t="s">
        <v>723</v>
      </c>
      <c r="B215" s="7" t="s">
        <v>12</v>
      </c>
      <c r="C215" s="15" t="s">
        <v>732</v>
      </c>
      <c r="D215" s="12"/>
      <c r="E215" s="12"/>
      <c r="F215" s="8">
        <f t="shared" si="3"/>
        <v>0</v>
      </c>
    </row>
    <row r="216" spans="1:6" s="1" customFormat="1" ht="14.25" x14ac:dyDescent="0.25">
      <c r="A216" s="4" t="s">
        <v>733</v>
      </c>
      <c r="B216" s="11" t="s">
        <v>12</v>
      </c>
      <c r="C216" s="19" t="s">
        <v>736</v>
      </c>
      <c r="D216" s="5">
        <f>SUM(D217:D218)</f>
        <v>0</v>
      </c>
      <c r="E216" s="5">
        <f>SUM(E217:E218)</f>
        <v>0</v>
      </c>
      <c r="F216" s="5">
        <f t="shared" si="3"/>
        <v>0</v>
      </c>
    </row>
    <row r="217" spans="1:6" x14ac:dyDescent="0.25">
      <c r="A217" s="6" t="s">
        <v>734</v>
      </c>
      <c r="B217" s="7" t="s">
        <v>12</v>
      </c>
      <c r="C217" s="15" t="s">
        <v>737</v>
      </c>
      <c r="D217" s="12"/>
      <c r="E217" s="12"/>
      <c r="F217" s="8">
        <f t="shared" si="3"/>
        <v>0</v>
      </c>
    </row>
    <row r="218" spans="1:6" x14ac:dyDescent="0.25">
      <c r="A218" s="6" t="s">
        <v>735</v>
      </c>
      <c r="B218" s="7" t="s">
        <v>12</v>
      </c>
      <c r="C218" s="15" t="s">
        <v>738</v>
      </c>
      <c r="D218" s="12"/>
      <c r="E218" s="12"/>
      <c r="F218" s="8">
        <f t="shared" si="3"/>
        <v>0</v>
      </c>
    </row>
  </sheetData>
  <mergeCells count="2">
    <mergeCell ref="A5:C5"/>
    <mergeCell ref="D5:E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Composición</vt:lpstr>
      <vt:lpstr>29.1</vt:lpstr>
      <vt:lpstr>29.2</vt:lpstr>
      <vt:lpstr>29.2.1</vt:lpstr>
      <vt:lpstr>29.3</vt:lpstr>
      <vt:lpstr>29.4</vt:lpstr>
      <vt:lpstr>29.5</vt:lpstr>
      <vt:lpstr>29.6</vt:lpstr>
      <vt:lpstr>29.7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Alba Cristina Rios Silva</cp:lastModifiedBy>
  <cp:lastPrinted>2018-09-25T16:31:51Z</cp:lastPrinted>
  <dcterms:created xsi:type="dcterms:W3CDTF">2018-09-25T14:06:28Z</dcterms:created>
  <dcterms:modified xsi:type="dcterms:W3CDTF">2020-01-22T21:03:00Z</dcterms:modified>
</cp:coreProperties>
</file>